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30" windowWidth="19440" windowHeight="10365" activeTab="1"/>
  </bookViews>
  <sheets>
    <sheet name="22222" sheetId="1" r:id="rId1"/>
    <sheet name="11111" sheetId="2" r:id="rId2"/>
  </sheets>
  <definedNames>
    <definedName name="_xlnm._FilterDatabase" localSheetId="1" hidden="1">'11111'!$A$7:$P$37</definedName>
    <definedName name="_xlnm._FilterDatabase" localSheetId="0" hidden="1">'22222'!$A$7:$P$39</definedName>
  </definedNames>
  <calcPr calcId="125725"/>
</workbook>
</file>

<file path=xl/calcChain.xml><?xml version="1.0" encoding="utf-8"?>
<calcChain xmlns="http://schemas.openxmlformats.org/spreadsheetml/2006/main">
  <c r="I8" i="2"/>
  <c r="M8"/>
  <c r="P8"/>
  <c r="P19"/>
  <c r="M19"/>
  <c r="I19"/>
  <c r="P36"/>
  <c r="I36"/>
  <c r="P14"/>
  <c r="M14"/>
  <c r="I14"/>
  <c r="P29"/>
  <c r="M29"/>
  <c r="I29"/>
  <c r="P26"/>
  <c r="M26"/>
  <c r="I26"/>
  <c r="P10"/>
  <c r="M10"/>
  <c r="I10"/>
  <c r="P34"/>
  <c r="I34"/>
  <c r="P22"/>
  <c r="M22"/>
  <c r="I22"/>
  <c r="P16"/>
  <c r="M16"/>
  <c r="I16"/>
  <c r="P24"/>
  <c r="M24"/>
  <c r="I24"/>
  <c r="P38"/>
  <c r="I38"/>
  <c r="P12"/>
  <c r="M12"/>
  <c r="I12"/>
  <c r="P21"/>
  <c r="M21"/>
  <c r="I21"/>
  <c r="P15"/>
  <c r="M15"/>
  <c r="I15"/>
  <c r="P37"/>
  <c r="I37"/>
  <c r="P33"/>
  <c r="I33"/>
  <c r="P17"/>
  <c r="M17"/>
  <c r="I17"/>
  <c r="P35"/>
  <c r="I35"/>
  <c r="P28"/>
  <c r="M28"/>
  <c r="I28"/>
  <c r="P9"/>
  <c r="M9"/>
  <c r="I9"/>
  <c r="P23"/>
  <c r="M23"/>
  <c r="I23"/>
  <c r="P25"/>
  <c r="M25"/>
  <c r="I25"/>
  <c r="P30"/>
  <c r="I30"/>
  <c r="P32"/>
  <c r="I32"/>
  <c r="P11"/>
  <c r="M11"/>
  <c r="I11"/>
  <c r="P27"/>
  <c r="M27"/>
  <c r="I27"/>
  <c r="P13"/>
  <c r="M13"/>
  <c r="I13"/>
  <c r="P18"/>
  <c r="M18"/>
  <c r="I18"/>
  <c r="P20"/>
  <c r="M20"/>
  <c r="I20"/>
  <c r="P8" i="1"/>
  <c r="P10"/>
  <c r="P39"/>
  <c r="P25"/>
  <c r="P32"/>
  <c r="P13"/>
  <c r="P11"/>
  <c r="P23"/>
  <c r="P14"/>
  <c r="P24"/>
  <c r="P37"/>
  <c r="P29"/>
  <c r="P34"/>
  <c r="P17"/>
  <c r="P16"/>
  <c r="P28"/>
  <c r="P22"/>
  <c r="P38"/>
  <c r="P9"/>
  <c r="P35"/>
  <c r="P15"/>
  <c r="P12"/>
  <c r="P31"/>
  <c r="P20"/>
  <c r="P27"/>
  <c r="P21"/>
  <c r="P18"/>
  <c r="P36"/>
  <c r="P33"/>
  <c r="P30"/>
  <c r="P26"/>
  <c r="P19"/>
  <c r="M23"/>
  <c r="M14"/>
  <c r="M24"/>
  <c r="M29"/>
  <c r="M17"/>
  <c r="M16"/>
  <c r="M28"/>
  <c r="M22"/>
  <c r="M9"/>
  <c r="M15"/>
  <c r="M12"/>
  <c r="M31"/>
  <c r="M20"/>
  <c r="M27"/>
  <c r="M21"/>
  <c r="M18"/>
  <c r="M30"/>
  <c r="M26"/>
  <c r="M19"/>
  <c r="M11"/>
  <c r="M13"/>
  <c r="M25"/>
  <c r="M10"/>
  <c r="M8"/>
  <c r="I20"/>
  <c r="I38"/>
  <c r="I26"/>
  <c r="I24"/>
  <c r="I18"/>
  <c r="I27"/>
  <c r="I29"/>
  <c r="I22"/>
  <c r="I19"/>
  <c r="I36"/>
  <c r="I10"/>
  <c r="I39"/>
  <c r="I12" l="1"/>
  <c r="I13"/>
  <c r="I35"/>
  <c r="I28" l="1"/>
  <c r="I17"/>
  <c r="I15"/>
  <c r="I34"/>
  <c r="I30"/>
  <c r="I33"/>
  <c r="I23"/>
  <c r="I37"/>
  <c r="I25"/>
  <c r="I32"/>
  <c r="I8"/>
  <c r="I9"/>
  <c r="I16"/>
  <c r="I14"/>
  <c r="I31"/>
  <c r="I21"/>
  <c r="I11"/>
</calcChain>
</file>

<file path=xl/sharedStrings.xml><?xml version="1.0" encoding="utf-8"?>
<sst xmlns="http://schemas.openxmlformats.org/spreadsheetml/2006/main" count="436" uniqueCount="205">
  <si>
    <t>М/Ж</t>
  </si>
  <si>
    <t>ФИО</t>
  </si>
  <si>
    <t>Организация</t>
  </si>
  <si>
    <t>Город</t>
  </si>
  <si>
    <t>Дата рождения</t>
  </si>
  <si>
    <t>Время</t>
  </si>
  <si>
    <t>Место</t>
  </si>
  <si>
    <t>М</t>
  </si>
  <si>
    <t>-</t>
  </si>
  <si>
    <t>Нижневартовск</t>
  </si>
  <si>
    <t>Ж</t>
  </si>
  <si>
    <t>Стрежевой</t>
  </si>
  <si>
    <t>Радужный</t>
  </si>
  <si>
    <t>Нефтеюганск</t>
  </si>
  <si>
    <t>Махмутов Винарис</t>
  </si>
  <si>
    <t>Возраст</t>
  </si>
  <si>
    <t>№ забега</t>
  </si>
  <si>
    <t>Старт. №</t>
  </si>
  <si>
    <t>Лангепас</t>
  </si>
  <si>
    <t>Чистое время</t>
  </si>
  <si>
    <t>Гандикап</t>
  </si>
  <si>
    <t>г. Нижневартовск</t>
  </si>
  <si>
    <t>Дистанция: 22222 м.</t>
  </si>
  <si>
    <t>Время старта: 11:00 (местное)</t>
  </si>
  <si>
    <t>Дата старта: 19.05.2018 г.</t>
  </si>
  <si>
    <t>Ярков</t>
  </si>
  <si>
    <t>Юнаковский</t>
  </si>
  <si>
    <t>Ефремов</t>
  </si>
  <si>
    <t>Крючкова</t>
  </si>
  <si>
    <t>Мурашкин</t>
  </si>
  <si>
    <t>Самигуллина</t>
  </si>
  <si>
    <t>Ковшов</t>
  </si>
  <si>
    <t>Лесничук</t>
  </si>
  <si>
    <t>Андреев</t>
  </si>
  <si>
    <t>Гринчук</t>
  </si>
  <si>
    <t>Шибанов</t>
  </si>
  <si>
    <t>Денисов</t>
  </si>
  <si>
    <t>Рубчак</t>
  </si>
  <si>
    <t>Новиков</t>
  </si>
  <si>
    <t>Костенков</t>
  </si>
  <si>
    <t>Оголец</t>
  </si>
  <si>
    <t>Кобелев</t>
  </si>
  <si>
    <t>Давлетбаев</t>
  </si>
  <si>
    <t>Кукузей</t>
  </si>
  <si>
    <t>Каримов</t>
  </si>
  <si>
    <t>Тимоховский</t>
  </si>
  <si>
    <t>Миронов</t>
  </si>
  <si>
    <t>Алексеев</t>
  </si>
  <si>
    <t>Махмутов</t>
  </si>
  <si>
    <t>Хафизов</t>
  </si>
  <si>
    <t>Попач</t>
  </si>
  <si>
    <t>Иванов</t>
  </si>
  <si>
    <t>Ташкинова</t>
  </si>
  <si>
    <t>Полянский</t>
  </si>
  <si>
    <t>Аминев</t>
  </si>
  <si>
    <t>Васильева</t>
  </si>
  <si>
    <t>Мельник</t>
  </si>
  <si>
    <t>Юрий</t>
  </si>
  <si>
    <t>Никита</t>
  </si>
  <si>
    <t>Анастасия</t>
  </si>
  <si>
    <t>Матвей</t>
  </si>
  <si>
    <t>Залифа</t>
  </si>
  <si>
    <t>Сергей</t>
  </si>
  <si>
    <t>Евгений</t>
  </si>
  <si>
    <t>Иван</t>
  </si>
  <si>
    <t>Дмитрий</t>
  </si>
  <si>
    <t>Владимир</t>
  </si>
  <si>
    <t>Марина</t>
  </si>
  <si>
    <t>Виктор</t>
  </si>
  <si>
    <t>Александр</t>
  </si>
  <si>
    <t>Ильшат</t>
  </si>
  <si>
    <t>Мунир</t>
  </si>
  <si>
    <t>Денис</t>
  </si>
  <si>
    <t>Павел</t>
  </si>
  <si>
    <t>Винарис</t>
  </si>
  <si>
    <t>Ильдар</t>
  </si>
  <si>
    <t>Светлана</t>
  </si>
  <si>
    <t>Эдита</t>
  </si>
  <si>
    <t>Владислав</t>
  </si>
  <si>
    <t>Ярков Юрий</t>
  </si>
  <si>
    <t>Юнаковский Юрий</t>
  </si>
  <si>
    <t>Ефремов Никита</t>
  </si>
  <si>
    <t>Крючкова Анастасия</t>
  </si>
  <si>
    <t>Мурашкин Матвей</t>
  </si>
  <si>
    <t>Самигуллина Залифа</t>
  </si>
  <si>
    <t>Ковшов Сергей</t>
  </si>
  <si>
    <t>Лесничук Евгений</t>
  </si>
  <si>
    <t>Андреев Иван</t>
  </si>
  <si>
    <t>Гринчук Сергей</t>
  </si>
  <si>
    <t>Шибанов Дмитрий</t>
  </si>
  <si>
    <t>Денисов Владимир</t>
  </si>
  <si>
    <t>Рубчак Иван</t>
  </si>
  <si>
    <t>Рубчак Марина</t>
  </si>
  <si>
    <t>Новиков Сергей</t>
  </si>
  <si>
    <t>Костенков Виктор</t>
  </si>
  <si>
    <t>Оголец Владимир</t>
  </si>
  <si>
    <t>Кобелев Александр</t>
  </si>
  <si>
    <t>Давлетбаев Ильшат</t>
  </si>
  <si>
    <t>Кукузей Владимир</t>
  </si>
  <si>
    <t>Каримов Мунир</t>
  </si>
  <si>
    <t>Тимоховский Денис</t>
  </si>
  <si>
    <t>Миронов Павел</t>
  </si>
  <si>
    <t>Алексеев Евгений</t>
  </si>
  <si>
    <t>Хафизов Ильдар</t>
  </si>
  <si>
    <t>Попач Сергей</t>
  </si>
  <si>
    <t>Иванов Александр</t>
  </si>
  <si>
    <t>Ташкинова Светлана</t>
  </si>
  <si>
    <t>Полянский Сергей</t>
  </si>
  <si>
    <t>Аминев Дмитрий</t>
  </si>
  <si>
    <t>Васильева Эдита</t>
  </si>
  <si>
    <t>Мельник Владислав</t>
  </si>
  <si>
    <t>Дистанция: 11111 м.</t>
  </si>
  <si>
    <t>Литвинова</t>
  </si>
  <si>
    <t>Кристина</t>
  </si>
  <si>
    <t>Ошкин</t>
  </si>
  <si>
    <t>Морозова</t>
  </si>
  <si>
    <t>Лариса</t>
  </si>
  <si>
    <t>Шевелева</t>
  </si>
  <si>
    <t>Зиля</t>
  </si>
  <si>
    <t>Ахметшина</t>
  </si>
  <si>
    <t>Ольга</t>
  </si>
  <si>
    <t>Мартина</t>
  </si>
  <si>
    <t>Татьяна</t>
  </si>
  <si>
    <t>Миникаева</t>
  </si>
  <si>
    <t>Гульшат</t>
  </si>
  <si>
    <t>Скрипачева</t>
  </si>
  <si>
    <t>Перевощиков</t>
  </si>
  <si>
    <t>Василий</t>
  </si>
  <si>
    <t>Перевощикова</t>
  </si>
  <si>
    <t>Вероника</t>
  </si>
  <si>
    <t>Коваленко</t>
  </si>
  <si>
    <t>Юлия</t>
  </si>
  <si>
    <t>Каськаев</t>
  </si>
  <si>
    <t>Зайцева</t>
  </si>
  <si>
    <t>Дарья</t>
  </si>
  <si>
    <t>Роман</t>
  </si>
  <si>
    <t>Шевелев</t>
  </si>
  <si>
    <t>Олег</t>
  </si>
  <si>
    <t>Гарныш</t>
  </si>
  <si>
    <t>Станислав</t>
  </si>
  <si>
    <t>Гостенко</t>
  </si>
  <si>
    <t>Лидер</t>
  </si>
  <si>
    <t>Николай</t>
  </si>
  <si>
    <t>Тюмавин</t>
  </si>
  <si>
    <t>Геннадий</t>
  </si>
  <si>
    <t>Гуськов</t>
  </si>
  <si>
    <t>Екатерина</t>
  </si>
  <si>
    <t>Мингалева</t>
  </si>
  <si>
    <t>Ирина</t>
  </si>
  <si>
    <t>Загурский</t>
  </si>
  <si>
    <t>Баклакова</t>
  </si>
  <si>
    <t>Малюгина</t>
  </si>
  <si>
    <t>Волков</t>
  </si>
  <si>
    <t>Андрей</t>
  </si>
  <si>
    <t>Боровых</t>
  </si>
  <si>
    <t>Бикчантаев</t>
  </si>
  <si>
    <t>Ильсур</t>
  </si>
  <si>
    <t>Еремин</t>
  </si>
  <si>
    <t>Литвинова Кристина</t>
  </si>
  <si>
    <t>Еремин Сергей</t>
  </si>
  <si>
    <t>Ошкин Виктор</t>
  </si>
  <si>
    <t>Морозова Лариса</t>
  </si>
  <si>
    <t>Шевелева Зиля</t>
  </si>
  <si>
    <t>Ахметшина Ольга</t>
  </si>
  <si>
    <t>Мартина Татьяна</t>
  </si>
  <si>
    <t>Миникаева Гульшат</t>
  </si>
  <si>
    <t>Скрипачева Марина</t>
  </si>
  <si>
    <t>Перевощиков Василий</t>
  </si>
  <si>
    <t>Перевощикова Вероника</t>
  </si>
  <si>
    <t>Коваленко Юлия</t>
  </si>
  <si>
    <t>Каськаев Сергей</t>
  </si>
  <si>
    <t>Зайцева Дарья</t>
  </si>
  <si>
    <t>Перевощиков Роман</t>
  </si>
  <si>
    <t>Шевелев Олег</t>
  </si>
  <si>
    <t>Гарныш Станислав</t>
  </si>
  <si>
    <t>Гостенко Татьяна</t>
  </si>
  <si>
    <t>Лидер Николай</t>
  </si>
  <si>
    <t>Тюмавин Геннадий</t>
  </si>
  <si>
    <t>Гуськов Владислав</t>
  </si>
  <si>
    <t>Гостенко Екатерина</t>
  </si>
  <si>
    <t>Мингалева Ирина</t>
  </si>
  <si>
    <t>Загурский Николай</t>
  </si>
  <si>
    <t>Баклакова Светлана</t>
  </si>
  <si>
    <t>Малюгина Кристина</t>
  </si>
  <si>
    <t>Волков Андрей</t>
  </si>
  <si>
    <t>Боровых Сергей</t>
  </si>
  <si>
    <t>Бикчантаев Ильсур</t>
  </si>
  <si>
    <t>Марафонец</t>
  </si>
  <si>
    <t>СОШ2</t>
  </si>
  <si>
    <t>ЦТС</t>
  </si>
  <si>
    <t>ЮВЕНТА</t>
  </si>
  <si>
    <t>АО "Самотлорнефтегаз"</t>
  </si>
  <si>
    <t>Излучинск</t>
  </si>
  <si>
    <t>нижневартовск</t>
  </si>
  <si>
    <t>Покачи</t>
  </si>
  <si>
    <t>Любитель</t>
  </si>
  <si>
    <t>Надежда</t>
  </si>
  <si>
    <t xml:space="preserve"> </t>
  </si>
  <si>
    <t>сошла</t>
  </si>
  <si>
    <t>сошел</t>
  </si>
  <si>
    <t>не явилась</t>
  </si>
  <si>
    <t>не явился</t>
  </si>
  <si>
    <t xml:space="preserve">сошёл </t>
  </si>
  <si>
    <t>Кольцов Николай</t>
  </si>
  <si>
    <t>Итоговый протокол физкультурного мероприятия «Открытый клубный легкоатлетический пробег-гандикап памяти нижневартовских ветеранов войны, труда и спорта»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</si>
</sst>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4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/>
    <xf numFmtId="21" fontId="0" fillId="0" borderId="1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21" fontId="2" fillId="0" borderId="1" xfId="0" applyNumberFormat="1" applyFont="1" applyFill="1" applyBorder="1"/>
    <xf numFmtId="164" fontId="2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2" fillId="0" borderId="2" xfId="0" applyFont="1" applyFill="1" applyBorder="1"/>
    <xf numFmtId="14" fontId="2" fillId="0" borderId="2" xfId="0" applyNumberFormat="1" applyFont="1" applyFill="1" applyBorder="1" applyAlignment="1">
      <alignment horizontal="right"/>
    </xf>
    <xf numFmtId="14" fontId="0" fillId="0" borderId="2" xfId="0" applyNumberFormat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1" fontId="4" fillId="0" borderId="1" xfId="0" applyNumberFormat="1" applyFont="1" applyFill="1" applyBorder="1"/>
    <xf numFmtId="1" fontId="5" fillId="0" borderId="1" xfId="0" applyNumberFormat="1" applyFont="1" applyFill="1" applyBorder="1" applyAlignment="1"/>
    <xf numFmtId="0" fontId="6" fillId="0" borderId="5" xfId="0" applyFont="1" applyFill="1" applyBorder="1" applyAlignment="1">
      <alignment horizontal="center"/>
    </xf>
    <xf numFmtId="21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/>
    <xf numFmtId="0" fontId="0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2" borderId="2" xfId="0" applyFont="1" applyFill="1" applyBorder="1"/>
    <xf numFmtId="14" fontId="0" fillId="2" borderId="2" xfId="0" applyNumberFormat="1" applyFont="1" applyFill="1" applyBorder="1" applyAlignment="1"/>
    <xf numFmtId="21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9" fillId="2" borderId="0" xfId="0" applyFont="1" applyFill="1"/>
    <xf numFmtId="0" fontId="0" fillId="2" borderId="0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right"/>
    </xf>
    <xf numFmtId="21" fontId="2" fillId="2" borderId="1" xfId="0" applyNumberFormat="1" applyFont="1" applyFill="1" applyBorder="1"/>
    <xf numFmtId="1" fontId="0" fillId="2" borderId="1" xfId="0" applyNumberFormat="1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4" fontId="0" fillId="3" borderId="2" xfId="0" applyNumberFormat="1" applyFont="1" applyFill="1" applyBorder="1" applyAlignment="1"/>
    <xf numFmtId="21" fontId="0" fillId="3" borderId="1" xfId="0" applyNumberFormat="1" applyFont="1" applyFill="1" applyBorder="1" applyAlignment="1"/>
    <xf numFmtId="0" fontId="0" fillId="3" borderId="1" xfId="0" applyFont="1" applyFill="1" applyBorder="1" applyAlignment="1"/>
    <xf numFmtId="0" fontId="9" fillId="3" borderId="0" xfId="0" applyFont="1" applyFill="1"/>
    <xf numFmtId="0" fontId="0" fillId="3" borderId="0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right"/>
    </xf>
    <xf numFmtId="21" fontId="2" fillId="3" borderId="1" xfId="0" applyNumberFormat="1" applyFont="1" applyFill="1" applyBorder="1"/>
    <xf numFmtId="1" fontId="0" fillId="3" borderId="1" xfId="0" applyNumberFormat="1" applyFont="1" applyFill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1" fontId="5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21" fontId="5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21" fontId="0" fillId="3" borderId="1" xfId="0" applyNumberFormat="1" applyFill="1" applyBorder="1" applyAlignment="1"/>
    <xf numFmtId="0" fontId="2" fillId="0" borderId="1" xfId="0" applyFont="1" applyFill="1" applyBorder="1" applyAlignment="1"/>
    <xf numFmtId="21" fontId="0" fillId="0" borderId="1" xfId="0" applyNumberFormat="1" applyFill="1" applyBorder="1" applyAlignment="1">
      <alignment horizontal="right"/>
    </xf>
    <xf numFmtId="21" fontId="0" fillId="3" borderId="1" xfId="0" applyNumberFormat="1" applyFill="1" applyBorder="1" applyAlignment="1">
      <alignment horizontal="right"/>
    </xf>
    <xf numFmtId="21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/>
    <xf numFmtId="0" fontId="2" fillId="3" borderId="6" xfId="0" applyFont="1" applyFill="1" applyBorder="1"/>
    <xf numFmtId="0" fontId="0" fillId="0" borderId="2" xfId="0" applyBorder="1" applyAlignment="1"/>
    <xf numFmtId="0" fontId="0" fillId="0" borderId="2" xfId="0" applyFont="1" applyBorder="1" applyAlignment="1"/>
    <xf numFmtId="14" fontId="2" fillId="3" borderId="6" xfId="0" applyNumberFormat="1" applyFont="1" applyFill="1" applyBorder="1" applyAlignment="1">
      <alignment horizontal="right"/>
    </xf>
    <xf numFmtId="21" fontId="2" fillId="0" borderId="2" xfId="0" applyNumberFormat="1" applyFont="1" applyFill="1" applyBorder="1"/>
    <xf numFmtId="21" fontId="0" fillId="0" borderId="2" xfId="0" applyNumberFormat="1" applyBorder="1" applyAlignment="1"/>
    <xf numFmtId="21" fontId="2" fillId="3" borderId="6" xfId="0" applyNumberFormat="1" applyFont="1" applyFill="1" applyBorder="1"/>
    <xf numFmtId="14" fontId="0" fillId="0" borderId="1" xfId="0" applyNumberFormat="1" applyFont="1" applyFill="1" applyBorder="1" applyAlignment="1"/>
    <xf numFmtId="1" fontId="0" fillId="0" borderId="2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0" xfId="0" applyFont="1" applyBorder="1" applyAlignment="1"/>
    <xf numFmtId="14" fontId="2" fillId="0" borderId="6" xfId="0" applyNumberFormat="1" applyFont="1" applyFill="1" applyBorder="1" applyAlignment="1"/>
    <xf numFmtId="0" fontId="9" fillId="0" borderId="1" xfId="0" applyFont="1" applyBorder="1" applyAlignment="1"/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14" fontId="2" fillId="0" borderId="2" xfId="0" applyNumberFormat="1" applyFont="1" applyFill="1" applyBorder="1" applyAlignment="1"/>
    <xf numFmtId="14" fontId="0" fillId="3" borderId="1" xfId="0" applyNumberFormat="1" applyFont="1" applyFill="1" applyBorder="1" applyAlignment="1"/>
    <xf numFmtId="0" fontId="9" fillId="3" borderId="1" xfId="0" applyFont="1" applyFill="1" applyBorder="1"/>
    <xf numFmtId="0" fontId="2" fillId="3" borderId="7" xfId="0" applyFont="1" applyFill="1" applyBorder="1"/>
    <xf numFmtId="21" fontId="8" fillId="3" borderId="1" xfId="0" applyNumberFormat="1" applyFont="1" applyFill="1" applyBorder="1" applyAlignment="1">
      <alignment horizontal="right"/>
    </xf>
    <xf numFmtId="21" fontId="8" fillId="3" borderId="1" xfId="0" applyNumberFormat="1" applyFont="1" applyFill="1" applyBorder="1" applyAlignme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/>
    <xf numFmtId="0" fontId="10" fillId="0" borderId="5" xfId="0" applyFont="1" applyFill="1" applyBorder="1" applyAlignment="1">
      <alignment horizontal="center"/>
    </xf>
    <xf numFmtId="21" fontId="2" fillId="0" borderId="1" xfId="0" applyNumberFormat="1" applyFont="1" applyFill="1" applyBorder="1" applyAlignment="1"/>
    <xf numFmtId="0" fontId="10" fillId="0" borderId="1" xfId="0" applyFont="1" applyFill="1" applyBorder="1" applyAlignment="1"/>
    <xf numFmtId="0" fontId="11" fillId="0" borderId="5" xfId="0" applyFont="1" applyFill="1" applyBorder="1" applyAlignment="1">
      <alignment horizontal="center"/>
    </xf>
    <xf numFmtId="1" fontId="2" fillId="2" borderId="1" xfId="0" applyNumberFormat="1" applyFont="1" applyFill="1" applyBorder="1" applyAlignment="1"/>
    <xf numFmtId="0" fontId="10" fillId="2" borderId="5" xfId="0" applyFont="1" applyFill="1" applyBorder="1" applyAlignment="1">
      <alignment horizontal="center"/>
    </xf>
    <xf numFmtId="21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21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/>
    <xf numFmtId="0" fontId="4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10" fillId="0" borderId="3" xfId="0" applyFont="1" applyFill="1" applyBorder="1" applyAlignment="1">
      <alignment horizontal="center"/>
    </xf>
    <xf numFmtId="21" fontId="2" fillId="0" borderId="1" xfId="0" applyNumberFormat="1" applyFont="1" applyBorder="1" applyAlignment="1"/>
    <xf numFmtId="0" fontId="2" fillId="0" borderId="10" xfId="0" applyFont="1" applyBorder="1" applyAlignment="1"/>
    <xf numFmtId="0" fontId="2" fillId="0" borderId="10" xfId="0" applyFont="1" applyBorder="1" applyAlignment="1">
      <alignment horizontal="right"/>
    </xf>
    <xf numFmtId="1" fontId="2" fillId="3" borderId="1" xfId="0" applyNumberFormat="1" applyFont="1" applyFill="1" applyBorder="1" applyAlignment="1"/>
    <xf numFmtId="0" fontId="10" fillId="3" borderId="5" xfId="0" applyFont="1" applyFill="1" applyBorder="1" applyAlignment="1">
      <alignment horizontal="center"/>
    </xf>
    <xf numFmtId="21" fontId="2" fillId="3" borderId="1" xfId="0" applyNumberFormat="1" applyFont="1" applyFill="1" applyBorder="1" applyAlignment="1"/>
    <xf numFmtId="0" fontId="2" fillId="3" borderId="1" xfId="0" applyFont="1" applyFill="1" applyBorder="1" applyAlignment="1"/>
    <xf numFmtId="21" fontId="2" fillId="3" borderId="1" xfId="0" applyNumberFormat="1" applyFont="1" applyFill="1" applyBorder="1" applyAlignment="1">
      <alignment horizontal="right"/>
    </xf>
    <xf numFmtId="21" fontId="2" fillId="3" borderId="1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/>
    <xf numFmtId="0" fontId="10" fillId="3" borderId="9" xfId="0" applyFont="1" applyFill="1" applyBorder="1" applyAlignment="1">
      <alignment horizontal="center"/>
    </xf>
    <xf numFmtId="21" fontId="2" fillId="3" borderId="6" xfId="0" applyNumberFormat="1" applyFont="1" applyFill="1" applyBorder="1" applyAlignment="1"/>
    <xf numFmtId="0" fontId="2" fillId="3" borderId="6" xfId="0" applyFont="1" applyFill="1" applyBorder="1" applyAlignment="1"/>
    <xf numFmtId="21" fontId="2" fillId="3" borderId="6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/>
    <xf numFmtId="0" fontId="10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P228"/>
  <sheetViews>
    <sheetView workbookViewId="0">
      <selection sqref="A1:M1"/>
    </sheetView>
  </sheetViews>
  <sheetFormatPr defaultColWidth="14.42578125" defaultRowHeight="15" customHeight="1"/>
  <cols>
    <col min="1" max="1" width="6.85546875" style="9" customWidth="1"/>
    <col min="2" max="2" width="7.5703125" style="11" customWidth="1"/>
    <col min="3" max="3" width="39.140625" style="7" bestFit="1" customWidth="1"/>
    <col min="4" max="4" width="24.5703125" style="7" bestFit="1" customWidth="1"/>
    <col min="5" max="5" width="17" style="7" customWidth="1"/>
    <col min="6" max="6" width="13.28515625" style="7" customWidth="1"/>
    <col min="7" max="7" width="13.85546875" style="7" bestFit="1" customWidth="1"/>
    <col min="8" max="8" width="11.7109375" style="7" hidden="1" customWidth="1"/>
    <col min="9" max="9" width="8.85546875" style="7" bestFit="1" customWidth="1"/>
    <col min="10" max="10" width="8.85546875" style="11" customWidth="1"/>
    <col min="11" max="11" width="10.7109375" style="7" customWidth="1"/>
    <col min="12" max="12" width="7.42578125" style="6" customWidth="1"/>
    <col min="13" max="13" width="10.140625" style="6" customWidth="1"/>
    <col min="14" max="16" width="0" style="6" hidden="1" customWidth="1"/>
    <col min="17" max="224" width="14.42578125" style="6"/>
    <col min="225" max="16384" width="14.42578125" style="7"/>
  </cols>
  <sheetData>
    <row r="1" spans="1:16" ht="21.75" customHeight="1">
      <c r="A1" s="95" t="s">
        <v>204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6" ht="15" customHeight="1">
      <c r="A2" s="31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96"/>
      <c r="L2" s="96"/>
      <c r="M2" s="96"/>
    </row>
    <row r="3" spans="1:16" ht="15" customHeight="1">
      <c r="A3" s="31" t="s">
        <v>22</v>
      </c>
      <c r="B3" s="30"/>
      <c r="C3" s="30"/>
      <c r="D3" s="30"/>
      <c r="E3" s="30"/>
      <c r="F3" s="30"/>
      <c r="G3" s="30"/>
      <c r="H3" s="30"/>
      <c r="I3" s="30"/>
      <c r="J3" s="30"/>
      <c r="K3" s="32"/>
      <c r="L3" s="32"/>
      <c r="M3" s="32"/>
    </row>
    <row r="4" spans="1:16" ht="15" customHeight="1">
      <c r="A4" s="31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2"/>
      <c r="L4" s="32"/>
      <c r="M4" s="32"/>
    </row>
    <row r="5" spans="1:16" ht="15" customHeight="1">
      <c r="A5" s="31" t="s">
        <v>23</v>
      </c>
      <c r="B5" s="30"/>
      <c r="C5" s="30"/>
      <c r="D5" s="30"/>
      <c r="E5" s="30"/>
      <c r="F5" s="30"/>
      <c r="G5" s="30"/>
      <c r="H5" s="30"/>
      <c r="I5" s="30"/>
      <c r="J5" s="30"/>
      <c r="K5" s="32"/>
      <c r="L5" s="32"/>
      <c r="M5" s="32"/>
    </row>
    <row r="6" spans="1:16" ht="15" customHeight="1">
      <c r="A6" s="33"/>
      <c r="B6" s="30"/>
      <c r="C6" s="30"/>
      <c r="D6" s="30"/>
      <c r="E6" s="30"/>
      <c r="F6" s="30"/>
      <c r="G6" s="30"/>
      <c r="H6" s="30"/>
      <c r="I6" s="30"/>
      <c r="J6" s="30"/>
      <c r="K6" s="32"/>
      <c r="L6" s="32"/>
      <c r="M6" s="32"/>
    </row>
    <row r="7" spans="1:16" ht="31.5">
      <c r="A7" s="14" t="s">
        <v>0</v>
      </c>
      <c r="B7" s="16" t="s">
        <v>17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8"/>
      <c r="I7" s="20" t="s">
        <v>15</v>
      </c>
      <c r="J7" s="20" t="s">
        <v>16</v>
      </c>
      <c r="K7" s="22" t="s">
        <v>20</v>
      </c>
      <c r="L7" s="22" t="s">
        <v>6</v>
      </c>
      <c r="M7" s="16" t="s">
        <v>19</v>
      </c>
    </row>
    <row r="8" spans="1:16" ht="15.75">
      <c r="A8" s="23" t="s">
        <v>7</v>
      </c>
      <c r="B8" s="23">
        <v>45</v>
      </c>
      <c r="C8" s="17" t="s">
        <v>79</v>
      </c>
      <c r="D8" s="17" t="s">
        <v>187</v>
      </c>
      <c r="E8" s="17" t="s">
        <v>9</v>
      </c>
      <c r="F8" s="18">
        <v>22723</v>
      </c>
      <c r="G8" s="78">
        <v>7.2418981481481473E-2</v>
      </c>
      <c r="H8" s="19">
        <v>43239</v>
      </c>
      <c r="I8" s="82">
        <f t="shared" ref="I8:I39" si="0">INT((H8-F8)/365.25)</f>
        <v>56</v>
      </c>
      <c r="J8" s="83">
        <v>8</v>
      </c>
      <c r="K8" s="5">
        <v>9.1435185185185178E-3</v>
      </c>
      <c r="L8" s="8">
        <v>1</v>
      </c>
      <c r="M8" s="5">
        <f t="shared" ref="M8:M31" si="1">G8-(K8-TIME(HOUR("00:00:00"),MINUTE(0),SECOND(0)))</f>
        <v>6.327546296296295E-2</v>
      </c>
      <c r="N8" s="34" t="s">
        <v>25</v>
      </c>
      <c r="O8" s="34" t="s">
        <v>57</v>
      </c>
      <c r="P8" s="6" t="str">
        <f t="shared" ref="P8:P39" si="2">CONCATENATE(N8," ",O8)</f>
        <v>Ярков Юрий</v>
      </c>
    </row>
    <row r="9" spans="1:16" s="6" customFormat="1" ht="15.75">
      <c r="A9" s="23" t="s">
        <v>7</v>
      </c>
      <c r="B9" s="24">
        <v>67</v>
      </c>
      <c r="C9" s="2" t="s">
        <v>98</v>
      </c>
      <c r="D9" s="17" t="s">
        <v>8</v>
      </c>
      <c r="E9" s="2" t="s">
        <v>12</v>
      </c>
      <c r="F9" s="3">
        <v>35615</v>
      </c>
      <c r="G9" s="12">
        <v>7.362268518518518E-2</v>
      </c>
      <c r="H9" s="19">
        <v>43239</v>
      </c>
      <c r="I9" s="4">
        <f t="shared" si="0"/>
        <v>20</v>
      </c>
      <c r="J9" s="21">
        <v>16</v>
      </c>
      <c r="K9" s="5">
        <v>1.5891203703703703E-2</v>
      </c>
      <c r="L9" s="8">
        <v>2</v>
      </c>
      <c r="M9" s="5">
        <f t="shared" si="1"/>
        <v>5.7731481481481481E-2</v>
      </c>
      <c r="N9" s="34" t="s">
        <v>43</v>
      </c>
      <c r="O9" s="34" t="s">
        <v>66</v>
      </c>
      <c r="P9" s="6" t="str">
        <f t="shared" si="2"/>
        <v>Кукузей Владимир</v>
      </c>
    </row>
    <row r="10" spans="1:16" s="6" customFormat="1" ht="15.75">
      <c r="A10" s="23" t="s">
        <v>7</v>
      </c>
      <c r="B10" s="24">
        <v>51</v>
      </c>
      <c r="C10" s="2" t="s">
        <v>80</v>
      </c>
      <c r="D10" s="17" t="s">
        <v>187</v>
      </c>
      <c r="E10" s="2" t="s">
        <v>18</v>
      </c>
      <c r="F10" s="3">
        <v>24546</v>
      </c>
      <c r="G10" s="12">
        <v>7.604166666666666E-2</v>
      </c>
      <c r="H10" s="19">
        <v>43239</v>
      </c>
      <c r="I10" s="4">
        <f t="shared" si="0"/>
        <v>51</v>
      </c>
      <c r="J10" s="27">
        <v>10</v>
      </c>
      <c r="K10" s="28">
        <v>1.105324074074074E-2</v>
      </c>
      <c r="L10" s="8">
        <v>3</v>
      </c>
      <c r="M10" s="5">
        <f t="shared" si="1"/>
        <v>6.4988425925925922E-2</v>
      </c>
      <c r="N10" s="34" t="s">
        <v>26</v>
      </c>
      <c r="O10" s="34" t="s">
        <v>57</v>
      </c>
      <c r="P10" s="6" t="str">
        <f t="shared" si="2"/>
        <v>Юнаковский Юрий</v>
      </c>
    </row>
    <row r="11" spans="1:16" s="6" customFormat="1" ht="15.75">
      <c r="A11" s="23" t="s">
        <v>7</v>
      </c>
      <c r="B11" s="24">
        <v>47</v>
      </c>
      <c r="C11" s="2" t="s">
        <v>86</v>
      </c>
      <c r="D11" s="17" t="s">
        <v>187</v>
      </c>
      <c r="E11" s="2" t="s">
        <v>9</v>
      </c>
      <c r="F11" s="3">
        <v>22346</v>
      </c>
      <c r="G11" s="12">
        <v>7.6828703703703705E-2</v>
      </c>
      <c r="H11" s="19">
        <v>43239</v>
      </c>
      <c r="I11" s="4">
        <f t="shared" si="0"/>
        <v>57</v>
      </c>
      <c r="J11" s="21">
        <v>8</v>
      </c>
      <c r="K11" s="5">
        <v>9.1435185185185178E-3</v>
      </c>
      <c r="L11" s="8">
        <v>4</v>
      </c>
      <c r="M11" s="5">
        <f t="shared" si="1"/>
        <v>6.7685185185185182E-2</v>
      </c>
      <c r="N11" s="34" t="s">
        <v>32</v>
      </c>
      <c r="O11" s="34" t="s">
        <v>63</v>
      </c>
      <c r="P11" s="6" t="str">
        <f t="shared" si="2"/>
        <v>Лесничук Евгений</v>
      </c>
    </row>
    <row r="12" spans="1:16" s="6" customFormat="1" ht="15.75">
      <c r="A12" s="23" t="s">
        <v>7</v>
      </c>
      <c r="B12" s="24">
        <v>61</v>
      </c>
      <c r="C12" s="2" t="s">
        <v>101</v>
      </c>
      <c r="D12" s="17" t="s">
        <v>141</v>
      </c>
      <c r="E12" s="2" t="s">
        <v>13</v>
      </c>
      <c r="F12" s="3">
        <v>29819</v>
      </c>
      <c r="G12" s="12">
        <v>7.918981481481481E-2</v>
      </c>
      <c r="H12" s="19">
        <v>43239</v>
      </c>
      <c r="I12" s="4">
        <f t="shared" si="0"/>
        <v>36</v>
      </c>
      <c r="J12" s="21">
        <v>14</v>
      </c>
      <c r="K12" s="5">
        <v>1.5324074074074073E-2</v>
      </c>
      <c r="L12" s="8">
        <v>5</v>
      </c>
      <c r="M12" s="5">
        <f t="shared" si="1"/>
        <v>6.3865740740740737E-2</v>
      </c>
      <c r="N12" s="34" t="s">
        <v>46</v>
      </c>
      <c r="O12" s="34" t="s">
        <v>73</v>
      </c>
      <c r="P12" s="6" t="str">
        <f t="shared" si="2"/>
        <v>Миронов Павел</v>
      </c>
    </row>
    <row r="13" spans="1:16" s="6" customFormat="1" ht="15.75">
      <c r="A13" s="23" t="s">
        <v>10</v>
      </c>
      <c r="B13" s="23">
        <v>43</v>
      </c>
      <c r="C13" s="2" t="s">
        <v>84</v>
      </c>
      <c r="D13" s="17" t="s">
        <v>187</v>
      </c>
      <c r="E13" s="2" t="s">
        <v>9</v>
      </c>
      <c r="F13" s="3">
        <v>24316</v>
      </c>
      <c r="G13" s="12">
        <v>7.9618055555555553E-2</v>
      </c>
      <c r="H13" s="19">
        <v>43239</v>
      </c>
      <c r="I13" s="4">
        <f t="shared" si="0"/>
        <v>51</v>
      </c>
      <c r="J13" s="21">
        <v>5</v>
      </c>
      <c r="K13" s="5">
        <v>5.4050925925925924E-3</v>
      </c>
      <c r="L13" s="8">
        <v>1</v>
      </c>
      <c r="M13" s="5">
        <f t="shared" si="1"/>
        <v>7.4212962962962967E-2</v>
      </c>
      <c r="N13" s="34" t="s">
        <v>30</v>
      </c>
      <c r="O13" s="34" t="s">
        <v>61</v>
      </c>
      <c r="P13" s="6" t="str">
        <f t="shared" si="2"/>
        <v>Самигуллина Залифа</v>
      </c>
    </row>
    <row r="14" spans="1:16" s="6" customFormat="1" ht="15.75">
      <c r="A14" s="23" t="s">
        <v>7</v>
      </c>
      <c r="B14" s="24">
        <v>48</v>
      </c>
      <c r="C14" s="2" t="s">
        <v>88</v>
      </c>
      <c r="D14" s="17" t="s">
        <v>187</v>
      </c>
      <c r="E14" s="2" t="s">
        <v>9</v>
      </c>
      <c r="F14" s="3">
        <v>21926</v>
      </c>
      <c r="G14" s="12">
        <v>7.9826388888888891E-2</v>
      </c>
      <c r="H14" s="19">
        <v>43239</v>
      </c>
      <c r="I14" s="4">
        <f t="shared" si="0"/>
        <v>58</v>
      </c>
      <c r="J14" s="21">
        <v>8</v>
      </c>
      <c r="K14" s="5">
        <v>9.1435185185185178E-3</v>
      </c>
      <c r="L14" s="8">
        <v>6</v>
      </c>
      <c r="M14" s="5">
        <f t="shared" si="1"/>
        <v>7.0682870370370368E-2</v>
      </c>
      <c r="N14" s="34" t="s">
        <v>34</v>
      </c>
      <c r="O14" s="34" t="s">
        <v>62</v>
      </c>
      <c r="P14" s="6" t="str">
        <f t="shared" si="2"/>
        <v>Гринчук Сергей</v>
      </c>
    </row>
    <row r="15" spans="1:16" s="6" customFormat="1" ht="15.75">
      <c r="A15" s="23" t="s">
        <v>7</v>
      </c>
      <c r="B15" s="24">
        <v>70</v>
      </c>
      <c r="C15" s="2" t="s">
        <v>100</v>
      </c>
      <c r="D15" s="17" t="s">
        <v>191</v>
      </c>
      <c r="E15" s="2" t="s">
        <v>9</v>
      </c>
      <c r="F15" s="3">
        <v>32542</v>
      </c>
      <c r="G15" s="12">
        <v>8.1956018518518511E-2</v>
      </c>
      <c r="H15" s="19">
        <v>43239</v>
      </c>
      <c r="I15" s="4">
        <f t="shared" si="0"/>
        <v>29</v>
      </c>
      <c r="J15" s="21">
        <v>16</v>
      </c>
      <c r="K15" s="5">
        <v>1.5891203703703703E-2</v>
      </c>
      <c r="L15" s="8">
        <v>7</v>
      </c>
      <c r="M15" s="5">
        <f t="shared" si="1"/>
        <v>6.6064814814814812E-2</v>
      </c>
      <c r="N15" s="34" t="s">
        <v>45</v>
      </c>
      <c r="O15" s="34" t="s">
        <v>72</v>
      </c>
      <c r="P15" s="6" t="str">
        <f t="shared" si="2"/>
        <v>Тимоховский Денис</v>
      </c>
    </row>
    <row r="16" spans="1:16" s="6" customFormat="1" ht="15.75">
      <c r="A16" s="23" t="s">
        <v>7</v>
      </c>
      <c r="B16" s="23">
        <v>50</v>
      </c>
      <c r="C16" s="2" t="s">
        <v>94</v>
      </c>
      <c r="D16" s="17" t="s">
        <v>190</v>
      </c>
      <c r="E16" s="2" t="s">
        <v>12</v>
      </c>
      <c r="F16" s="3">
        <v>24831</v>
      </c>
      <c r="G16" s="13">
        <v>8.2754629629629636E-2</v>
      </c>
      <c r="H16" s="19">
        <v>43239</v>
      </c>
      <c r="I16" s="4">
        <f t="shared" si="0"/>
        <v>50</v>
      </c>
      <c r="J16" s="27">
        <v>10</v>
      </c>
      <c r="K16" s="28">
        <v>1.105324074074074E-2</v>
      </c>
      <c r="L16" s="8">
        <v>8</v>
      </c>
      <c r="M16" s="5">
        <f t="shared" si="1"/>
        <v>7.1701388888888898E-2</v>
      </c>
      <c r="N16" s="34" t="s">
        <v>39</v>
      </c>
      <c r="O16" s="34" t="s">
        <v>68</v>
      </c>
      <c r="P16" s="6" t="str">
        <f t="shared" si="2"/>
        <v>Костенков Виктор</v>
      </c>
    </row>
    <row r="17" spans="1:16" s="6" customFormat="1" ht="15.75">
      <c r="A17" s="23" t="s">
        <v>7</v>
      </c>
      <c r="B17" s="44">
        <v>53</v>
      </c>
      <c r="C17" s="45" t="s">
        <v>93</v>
      </c>
      <c r="D17" s="38" t="s">
        <v>187</v>
      </c>
      <c r="E17" s="45" t="s">
        <v>9</v>
      </c>
      <c r="F17" s="46">
        <v>24224</v>
      </c>
      <c r="G17" s="47">
        <v>8.3009259259259269E-2</v>
      </c>
      <c r="H17" s="39">
        <v>43239</v>
      </c>
      <c r="I17" s="48">
        <f t="shared" si="0"/>
        <v>52</v>
      </c>
      <c r="J17" s="65">
        <v>10</v>
      </c>
      <c r="K17" s="66">
        <v>1.105324074074074E-2</v>
      </c>
      <c r="L17" s="41">
        <v>9</v>
      </c>
      <c r="M17" s="40">
        <f t="shared" si="1"/>
        <v>7.195601851851853E-2</v>
      </c>
      <c r="N17" s="42" t="s">
        <v>38</v>
      </c>
      <c r="O17" s="42" t="s">
        <v>62</v>
      </c>
      <c r="P17" s="43" t="str">
        <f t="shared" si="2"/>
        <v>Новиков Сергей</v>
      </c>
    </row>
    <row r="18" spans="1:16" s="6" customFormat="1" ht="15.75">
      <c r="A18" s="23" t="s">
        <v>7</v>
      </c>
      <c r="B18" s="24">
        <v>63</v>
      </c>
      <c r="C18" s="2" t="s">
        <v>105</v>
      </c>
      <c r="D18" s="17" t="s">
        <v>187</v>
      </c>
      <c r="E18" s="2" t="s">
        <v>11</v>
      </c>
      <c r="F18" s="3">
        <v>29783</v>
      </c>
      <c r="G18" s="12">
        <v>8.398148148148149E-2</v>
      </c>
      <c r="H18" s="19">
        <v>43239</v>
      </c>
      <c r="I18" s="4">
        <f t="shared" si="0"/>
        <v>36</v>
      </c>
      <c r="J18" s="21">
        <v>14</v>
      </c>
      <c r="K18" s="5">
        <v>1.5324074074074073E-2</v>
      </c>
      <c r="L18" s="8">
        <v>10</v>
      </c>
      <c r="M18" s="5">
        <f t="shared" si="1"/>
        <v>6.8657407407407417E-2</v>
      </c>
      <c r="N18" s="34" t="s">
        <v>51</v>
      </c>
      <c r="O18" s="34" t="s">
        <v>69</v>
      </c>
      <c r="P18" s="6" t="str">
        <f t="shared" si="2"/>
        <v>Иванов Александр</v>
      </c>
    </row>
    <row r="19" spans="1:16" s="6" customFormat="1" ht="15.75">
      <c r="A19" s="23" t="s">
        <v>7</v>
      </c>
      <c r="B19" s="23">
        <v>66</v>
      </c>
      <c r="C19" s="2" t="s">
        <v>110</v>
      </c>
      <c r="D19" s="17" t="s">
        <v>8</v>
      </c>
      <c r="E19" s="2" t="s">
        <v>9</v>
      </c>
      <c r="F19" s="3">
        <v>36627</v>
      </c>
      <c r="G19" s="12">
        <v>8.5775462962962956E-2</v>
      </c>
      <c r="H19" s="19">
        <v>43239</v>
      </c>
      <c r="I19" s="4">
        <f t="shared" si="0"/>
        <v>18</v>
      </c>
      <c r="J19" s="21">
        <v>16</v>
      </c>
      <c r="K19" s="5">
        <v>1.5891203703703703E-2</v>
      </c>
      <c r="L19" s="8">
        <v>11</v>
      </c>
      <c r="M19" s="5">
        <f t="shared" si="1"/>
        <v>6.9884259259259257E-2</v>
      </c>
      <c r="N19" s="34" t="s">
        <v>56</v>
      </c>
      <c r="O19" s="34" t="s">
        <v>78</v>
      </c>
      <c r="P19" s="6" t="str">
        <f t="shared" si="2"/>
        <v>Мельник Владислав</v>
      </c>
    </row>
    <row r="20" spans="1:16" s="6" customFormat="1" ht="15.75">
      <c r="A20" s="23" t="s">
        <v>7</v>
      </c>
      <c r="B20" s="24">
        <v>46</v>
      </c>
      <c r="C20" s="2" t="s">
        <v>14</v>
      </c>
      <c r="D20" s="17" t="s">
        <v>141</v>
      </c>
      <c r="E20" s="2" t="s">
        <v>13</v>
      </c>
      <c r="F20" s="3">
        <v>22652</v>
      </c>
      <c r="G20" s="12">
        <v>8.6400462962962957E-2</v>
      </c>
      <c r="H20" s="19">
        <v>43239</v>
      </c>
      <c r="I20" s="4">
        <f t="shared" si="0"/>
        <v>56</v>
      </c>
      <c r="J20" s="21">
        <v>8</v>
      </c>
      <c r="K20" s="5">
        <v>9.1435185185185178E-3</v>
      </c>
      <c r="L20" s="8">
        <v>12</v>
      </c>
      <c r="M20" s="5">
        <f t="shared" si="1"/>
        <v>7.7256944444444434E-2</v>
      </c>
      <c r="N20" s="34" t="s">
        <v>48</v>
      </c>
      <c r="O20" s="34" t="s">
        <v>74</v>
      </c>
      <c r="P20" s="6" t="str">
        <f t="shared" si="2"/>
        <v>Махмутов Винарис</v>
      </c>
    </row>
    <row r="21" spans="1:16" s="6" customFormat="1" ht="15.75">
      <c r="A21" s="23" t="s">
        <v>7</v>
      </c>
      <c r="B21" s="24">
        <v>68</v>
      </c>
      <c r="C21" s="2" t="s">
        <v>104</v>
      </c>
      <c r="D21" s="17" t="s">
        <v>8</v>
      </c>
      <c r="E21" s="2" t="s">
        <v>192</v>
      </c>
      <c r="F21" s="3">
        <v>35433</v>
      </c>
      <c r="G21" s="12">
        <v>8.8067129629629634E-2</v>
      </c>
      <c r="H21" s="19">
        <v>43239</v>
      </c>
      <c r="I21" s="4">
        <f t="shared" si="0"/>
        <v>21</v>
      </c>
      <c r="J21" s="21">
        <v>16</v>
      </c>
      <c r="K21" s="5">
        <v>1.5891203703703703E-2</v>
      </c>
      <c r="L21" s="8">
        <v>13</v>
      </c>
      <c r="M21" s="5">
        <f t="shared" si="1"/>
        <v>7.2175925925925935E-2</v>
      </c>
      <c r="N21" s="34" t="s">
        <v>50</v>
      </c>
      <c r="O21" s="34" t="s">
        <v>62</v>
      </c>
      <c r="P21" s="6" t="str">
        <f t="shared" si="2"/>
        <v>Попач Сергей</v>
      </c>
    </row>
    <row r="22" spans="1:16" s="6" customFormat="1" ht="15.75">
      <c r="A22" s="23" t="s">
        <v>7</v>
      </c>
      <c r="B22" s="23">
        <v>65</v>
      </c>
      <c r="C22" s="2" t="s">
        <v>96</v>
      </c>
      <c r="D22" s="17" t="s">
        <v>8</v>
      </c>
      <c r="E22" s="2" t="s">
        <v>9</v>
      </c>
      <c r="F22" s="3">
        <v>37126</v>
      </c>
      <c r="G22" s="12">
        <v>8.8206018518518517E-2</v>
      </c>
      <c r="H22" s="19">
        <v>43239</v>
      </c>
      <c r="I22" s="4">
        <f t="shared" si="0"/>
        <v>16</v>
      </c>
      <c r="J22" s="21">
        <v>15</v>
      </c>
      <c r="K22" s="5">
        <v>1.5625E-2</v>
      </c>
      <c r="L22" s="8">
        <v>14</v>
      </c>
      <c r="M22" s="5">
        <f t="shared" si="1"/>
        <v>7.2581018518518517E-2</v>
      </c>
      <c r="N22" s="34" t="s">
        <v>41</v>
      </c>
      <c r="O22" s="34" t="s">
        <v>69</v>
      </c>
      <c r="P22" s="6" t="str">
        <f t="shared" si="2"/>
        <v>Кобелев Александр</v>
      </c>
    </row>
    <row r="23" spans="1:16" s="6" customFormat="1" ht="15.75">
      <c r="A23" s="23" t="s">
        <v>7</v>
      </c>
      <c r="B23" s="24">
        <v>56</v>
      </c>
      <c r="C23" s="2" t="s">
        <v>87</v>
      </c>
      <c r="D23" s="17" t="s">
        <v>189</v>
      </c>
      <c r="E23" s="2" t="s">
        <v>11</v>
      </c>
      <c r="F23" s="3">
        <v>28131</v>
      </c>
      <c r="G23" s="12">
        <v>9.0127314814814827E-2</v>
      </c>
      <c r="H23" s="19">
        <v>43239</v>
      </c>
      <c r="I23" s="4">
        <f t="shared" si="0"/>
        <v>41</v>
      </c>
      <c r="J23" s="21">
        <v>13</v>
      </c>
      <c r="K23" s="5">
        <v>1.4039351851851851E-2</v>
      </c>
      <c r="L23" s="8">
        <v>15</v>
      </c>
      <c r="M23" s="5">
        <f t="shared" si="1"/>
        <v>7.6087962962962968E-2</v>
      </c>
      <c r="N23" s="34" t="s">
        <v>33</v>
      </c>
      <c r="O23" s="34" t="s">
        <v>64</v>
      </c>
      <c r="P23" s="6" t="str">
        <f t="shared" si="2"/>
        <v>Андреев Иван</v>
      </c>
    </row>
    <row r="24" spans="1:16" s="6" customFormat="1" ht="15.75">
      <c r="A24" s="23" t="s">
        <v>7</v>
      </c>
      <c r="B24" s="24">
        <v>57</v>
      </c>
      <c r="C24" s="2" t="s">
        <v>89</v>
      </c>
      <c r="D24" s="17" t="s">
        <v>187</v>
      </c>
      <c r="E24" s="2" t="s">
        <v>9</v>
      </c>
      <c r="F24" s="3">
        <v>27983</v>
      </c>
      <c r="G24" s="25">
        <v>9.043981481481482E-2</v>
      </c>
      <c r="H24" s="19">
        <v>43239</v>
      </c>
      <c r="I24" s="26">
        <f t="shared" si="0"/>
        <v>41</v>
      </c>
      <c r="J24" s="27">
        <v>13</v>
      </c>
      <c r="K24" s="5">
        <v>1.4039351851851851E-2</v>
      </c>
      <c r="L24" s="29">
        <v>16</v>
      </c>
      <c r="M24" s="5">
        <f t="shared" si="1"/>
        <v>7.6400462962962962E-2</v>
      </c>
      <c r="N24" s="34" t="s">
        <v>35</v>
      </c>
      <c r="O24" s="34" t="s">
        <v>65</v>
      </c>
      <c r="P24" s="6" t="str">
        <f t="shared" si="2"/>
        <v>Шибанов Дмитрий</v>
      </c>
    </row>
    <row r="25" spans="1:16" s="6" customFormat="1" ht="15.75">
      <c r="A25" s="23" t="s">
        <v>10</v>
      </c>
      <c r="B25" s="23">
        <v>54</v>
      </c>
      <c r="C25" s="2" t="s">
        <v>82</v>
      </c>
      <c r="D25" s="17" t="s">
        <v>187</v>
      </c>
      <c r="E25" s="2" t="s">
        <v>9</v>
      </c>
      <c r="F25" s="3">
        <v>36646</v>
      </c>
      <c r="G25" s="12">
        <v>9.0891203703703696E-2</v>
      </c>
      <c r="H25" s="19">
        <v>43239</v>
      </c>
      <c r="I25" s="4">
        <f t="shared" si="0"/>
        <v>18</v>
      </c>
      <c r="J25" s="21">
        <v>11</v>
      </c>
      <c r="K25" s="5">
        <v>1.1469907407407408E-2</v>
      </c>
      <c r="L25" s="8">
        <v>2</v>
      </c>
      <c r="M25" s="5">
        <f t="shared" si="1"/>
        <v>7.9421296296296295E-2</v>
      </c>
      <c r="N25" s="34" t="s">
        <v>28</v>
      </c>
      <c r="O25" s="34" t="s">
        <v>59</v>
      </c>
      <c r="P25" s="6" t="str">
        <f t="shared" si="2"/>
        <v>Крючкова Анастасия</v>
      </c>
    </row>
    <row r="26" spans="1:16" s="6" customFormat="1" ht="15.75">
      <c r="A26" s="23" t="s">
        <v>10</v>
      </c>
      <c r="B26" s="24">
        <v>55</v>
      </c>
      <c r="C26" s="2" t="s">
        <v>109</v>
      </c>
      <c r="D26" s="17" t="s">
        <v>8</v>
      </c>
      <c r="E26" s="2" t="s">
        <v>9</v>
      </c>
      <c r="F26" s="3">
        <v>35549</v>
      </c>
      <c r="G26" s="12">
        <v>9.3761574074074081E-2</v>
      </c>
      <c r="H26" s="19">
        <v>43239</v>
      </c>
      <c r="I26" s="4">
        <f t="shared" si="0"/>
        <v>21</v>
      </c>
      <c r="J26" s="21">
        <v>11</v>
      </c>
      <c r="K26" s="5">
        <v>1.1469907407407408E-2</v>
      </c>
      <c r="L26" s="8">
        <v>3</v>
      </c>
      <c r="M26" s="5">
        <f t="shared" si="1"/>
        <v>8.229166666666668E-2</v>
      </c>
      <c r="N26" s="34" t="s">
        <v>55</v>
      </c>
      <c r="O26" s="34" t="s">
        <v>77</v>
      </c>
      <c r="P26" s="6" t="str">
        <f t="shared" si="2"/>
        <v>Васильева Эдита</v>
      </c>
    </row>
    <row r="27" spans="1:16" s="6" customFormat="1" ht="15.75">
      <c r="A27" s="23" t="s">
        <v>7</v>
      </c>
      <c r="B27" s="24">
        <v>73</v>
      </c>
      <c r="C27" s="2" t="s">
        <v>103</v>
      </c>
      <c r="D27" s="17" t="s">
        <v>141</v>
      </c>
      <c r="E27" s="2" t="s">
        <v>13</v>
      </c>
      <c r="F27" s="3">
        <v>30753</v>
      </c>
      <c r="G27" s="12">
        <v>9.4421296296296295E-2</v>
      </c>
      <c r="H27" s="19">
        <v>43239</v>
      </c>
      <c r="I27" s="4">
        <f t="shared" si="0"/>
        <v>34</v>
      </c>
      <c r="J27" s="21">
        <v>16</v>
      </c>
      <c r="K27" s="5">
        <v>1.5891203703703703E-2</v>
      </c>
      <c r="L27" s="8">
        <v>17</v>
      </c>
      <c r="M27" s="5">
        <f t="shared" si="1"/>
        <v>7.8530092592592596E-2</v>
      </c>
      <c r="N27" s="34" t="s">
        <v>49</v>
      </c>
      <c r="O27" s="34" t="s">
        <v>75</v>
      </c>
      <c r="P27" s="6" t="str">
        <f t="shared" si="2"/>
        <v>Хафизов Ильдар</v>
      </c>
    </row>
    <row r="28" spans="1:16" s="6" customFormat="1" ht="15.75">
      <c r="A28" s="23" t="s">
        <v>7</v>
      </c>
      <c r="B28" s="23">
        <v>72</v>
      </c>
      <c r="C28" s="2" t="s">
        <v>95</v>
      </c>
      <c r="D28" s="17" t="s">
        <v>8</v>
      </c>
      <c r="E28" s="2" t="s">
        <v>9</v>
      </c>
      <c r="F28" s="3">
        <v>31047</v>
      </c>
      <c r="G28" s="12">
        <v>0.10027777777777779</v>
      </c>
      <c r="H28" s="19">
        <v>43239</v>
      </c>
      <c r="I28" s="4">
        <f t="shared" si="0"/>
        <v>33</v>
      </c>
      <c r="J28" s="21">
        <v>16</v>
      </c>
      <c r="K28" s="5">
        <v>1.5891203703703703E-2</v>
      </c>
      <c r="L28" s="8">
        <v>18</v>
      </c>
      <c r="M28" s="5">
        <f t="shared" si="1"/>
        <v>8.4386574074074086E-2</v>
      </c>
      <c r="N28" s="34" t="s">
        <v>40</v>
      </c>
      <c r="O28" s="34" t="s">
        <v>66</v>
      </c>
      <c r="P28" s="6" t="str">
        <f t="shared" si="2"/>
        <v>Оголец Владимир</v>
      </c>
    </row>
    <row r="29" spans="1:16" s="6" customFormat="1" ht="15.75">
      <c r="A29" s="23" t="s">
        <v>7</v>
      </c>
      <c r="B29" s="24">
        <v>58</v>
      </c>
      <c r="C29" s="2" t="s">
        <v>91</v>
      </c>
      <c r="D29" s="17" t="s">
        <v>8</v>
      </c>
      <c r="E29" s="2" t="s">
        <v>9</v>
      </c>
      <c r="F29" s="3">
        <v>27769</v>
      </c>
      <c r="G29" s="12">
        <v>0.10188657407407407</v>
      </c>
      <c r="H29" s="19">
        <v>43239</v>
      </c>
      <c r="I29" s="4">
        <f t="shared" si="0"/>
        <v>42</v>
      </c>
      <c r="J29" s="21">
        <v>13</v>
      </c>
      <c r="K29" s="5">
        <v>1.4039351851851851E-2</v>
      </c>
      <c r="L29" s="8">
        <v>19</v>
      </c>
      <c r="M29" s="5">
        <f t="shared" si="1"/>
        <v>8.7847222222222215E-2</v>
      </c>
      <c r="N29" s="34" t="s">
        <v>37</v>
      </c>
      <c r="O29" s="34" t="s">
        <v>64</v>
      </c>
      <c r="P29" s="6" t="str">
        <f t="shared" si="2"/>
        <v>Рубчак Иван</v>
      </c>
    </row>
    <row r="30" spans="1:16" s="6" customFormat="1" ht="15.75">
      <c r="A30" s="23" t="s">
        <v>7</v>
      </c>
      <c r="B30" s="24">
        <v>59</v>
      </c>
      <c r="C30" s="2" t="s">
        <v>108</v>
      </c>
      <c r="D30" s="17" t="s">
        <v>8</v>
      </c>
      <c r="E30" s="2" t="s">
        <v>9</v>
      </c>
      <c r="F30" s="3">
        <v>27895</v>
      </c>
      <c r="G30" s="12">
        <v>0.10267361111111112</v>
      </c>
      <c r="H30" s="19">
        <v>43239</v>
      </c>
      <c r="I30" s="4">
        <f t="shared" si="0"/>
        <v>42</v>
      </c>
      <c r="J30" s="21">
        <v>13</v>
      </c>
      <c r="K30" s="5">
        <v>1.4039351851851851E-2</v>
      </c>
      <c r="L30" s="8">
        <v>20</v>
      </c>
      <c r="M30" s="5">
        <f t="shared" si="1"/>
        <v>8.8634259259259274E-2</v>
      </c>
      <c r="N30" s="34" t="s">
        <v>54</v>
      </c>
      <c r="O30" s="34" t="s">
        <v>65</v>
      </c>
      <c r="P30" s="6" t="str">
        <f t="shared" si="2"/>
        <v>Аминев Дмитрий</v>
      </c>
    </row>
    <row r="31" spans="1:16" s="6" customFormat="1" ht="15.75">
      <c r="A31" s="23" t="s">
        <v>7</v>
      </c>
      <c r="B31" s="23">
        <v>62</v>
      </c>
      <c r="C31" s="2" t="s">
        <v>102</v>
      </c>
      <c r="D31" s="17" t="s">
        <v>8</v>
      </c>
      <c r="E31" s="2" t="s">
        <v>9</v>
      </c>
      <c r="F31" s="3">
        <v>30084</v>
      </c>
      <c r="G31" s="12">
        <v>0.10434027777777777</v>
      </c>
      <c r="H31" s="19">
        <v>43239</v>
      </c>
      <c r="I31" s="4">
        <f t="shared" si="0"/>
        <v>36</v>
      </c>
      <c r="J31" s="21">
        <v>14</v>
      </c>
      <c r="K31" s="5">
        <v>1.5324074074074073E-2</v>
      </c>
      <c r="L31" s="8">
        <v>21</v>
      </c>
      <c r="M31" s="5">
        <f t="shared" si="1"/>
        <v>8.9016203703703695E-2</v>
      </c>
      <c r="N31" s="34" t="s">
        <v>47</v>
      </c>
      <c r="O31" s="34" t="s">
        <v>63</v>
      </c>
      <c r="P31" s="6" t="str">
        <f t="shared" si="2"/>
        <v>Алексеев Евгений</v>
      </c>
    </row>
    <row r="32" spans="1:16" s="6" customFormat="1" ht="15.75">
      <c r="A32" s="23" t="s">
        <v>7</v>
      </c>
      <c r="B32" s="24">
        <v>64</v>
      </c>
      <c r="C32" s="2" t="s">
        <v>83</v>
      </c>
      <c r="D32" s="17" t="s">
        <v>188</v>
      </c>
      <c r="E32" s="2" t="s">
        <v>11</v>
      </c>
      <c r="F32" s="3">
        <v>37394</v>
      </c>
      <c r="G32" s="72" t="s">
        <v>199</v>
      </c>
      <c r="H32" s="19">
        <v>43239</v>
      </c>
      <c r="I32" s="4">
        <f t="shared" si="0"/>
        <v>16</v>
      </c>
      <c r="J32" s="21">
        <v>15</v>
      </c>
      <c r="K32" s="5">
        <v>1.5625E-2</v>
      </c>
      <c r="L32" s="8"/>
      <c r="M32" s="72" t="s">
        <v>199</v>
      </c>
      <c r="N32" s="34" t="s">
        <v>29</v>
      </c>
      <c r="O32" s="34" t="s">
        <v>60</v>
      </c>
      <c r="P32" s="6" t="str">
        <f t="shared" si="2"/>
        <v>Мурашкин Матвей</v>
      </c>
    </row>
    <row r="33" spans="1:16" s="6" customFormat="1" ht="15.75">
      <c r="A33" s="23" t="s">
        <v>7</v>
      </c>
      <c r="B33" s="24">
        <v>69</v>
      </c>
      <c r="C33" s="2" t="s">
        <v>107</v>
      </c>
      <c r="D33" s="17" t="s">
        <v>8</v>
      </c>
      <c r="E33" s="2" t="s">
        <v>9</v>
      </c>
      <c r="F33" s="3">
        <v>34990</v>
      </c>
      <c r="G33" s="72" t="s">
        <v>199</v>
      </c>
      <c r="H33" s="19">
        <v>43239</v>
      </c>
      <c r="I33" s="4">
        <f t="shared" si="0"/>
        <v>22</v>
      </c>
      <c r="J33" s="21">
        <v>16</v>
      </c>
      <c r="K33" s="5">
        <v>1.5891203703703703E-2</v>
      </c>
      <c r="L33" s="8"/>
      <c r="M33" s="72" t="s">
        <v>199</v>
      </c>
      <c r="N33" s="34" t="s">
        <v>53</v>
      </c>
      <c r="O33" s="34" t="s">
        <v>62</v>
      </c>
      <c r="P33" s="6" t="str">
        <f t="shared" si="2"/>
        <v>Полянский Сергей</v>
      </c>
    </row>
    <row r="34" spans="1:16" s="6" customFormat="1" ht="15.75">
      <c r="A34" s="23" t="s">
        <v>10</v>
      </c>
      <c r="B34" s="23">
        <v>49</v>
      </c>
      <c r="C34" s="2" t="s">
        <v>92</v>
      </c>
      <c r="D34" s="17" t="s">
        <v>8</v>
      </c>
      <c r="E34" s="2" t="s">
        <v>9</v>
      </c>
      <c r="F34" s="3">
        <v>28778</v>
      </c>
      <c r="G34" s="72" t="s">
        <v>198</v>
      </c>
      <c r="H34" s="19">
        <v>43239</v>
      </c>
      <c r="I34" s="4">
        <f t="shared" si="0"/>
        <v>39</v>
      </c>
      <c r="J34" s="21">
        <v>9</v>
      </c>
      <c r="K34" s="5">
        <v>1.0775462962962964E-2</v>
      </c>
      <c r="L34" s="8"/>
      <c r="M34" s="70" t="s">
        <v>198</v>
      </c>
      <c r="N34" s="34" t="s">
        <v>37</v>
      </c>
      <c r="O34" s="34" t="s">
        <v>67</v>
      </c>
      <c r="P34" s="6" t="str">
        <f t="shared" si="2"/>
        <v>Рубчак Марина</v>
      </c>
    </row>
    <row r="35" spans="1:16" s="6" customFormat="1" ht="15.75">
      <c r="A35" s="23" t="s">
        <v>7</v>
      </c>
      <c r="B35" s="56">
        <v>41</v>
      </c>
      <c r="C35" s="57" t="s">
        <v>99</v>
      </c>
      <c r="D35" s="50" t="s">
        <v>187</v>
      </c>
      <c r="E35" s="57" t="s">
        <v>9</v>
      </c>
      <c r="F35" s="58">
        <v>18629</v>
      </c>
      <c r="G35" s="71" t="s">
        <v>201</v>
      </c>
      <c r="H35" s="51">
        <v>43239</v>
      </c>
      <c r="I35" s="60">
        <f t="shared" si="0"/>
        <v>67</v>
      </c>
      <c r="J35" s="61">
        <v>4</v>
      </c>
      <c r="K35" s="52">
        <v>4.0162037037037033E-3</v>
      </c>
      <c r="L35" s="53"/>
      <c r="M35" s="68" t="s">
        <v>201</v>
      </c>
      <c r="N35" s="54" t="s">
        <v>44</v>
      </c>
      <c r="O35" s="54" t="s">
        <v>71</v>
      </c>
      <c r="P35" s="55" t="str">
        <f t="shared" si="2"/>
        <v>Каримов Мунир</v>
      </c>
    </row>
    <row r="36" spans="1:16" s="6" customFormat="1" ht="15.75">
      <c r="A36" s="23" t="s">
        <v>10</v>
      </c>
      <c r="B36" s="56">
        <v>42</v>
      </c>
      <c r="C36" s="57" t="s">
        <v>106</v>
      </c>
      <c r="D36" s="50" t="s">
        <v>8</v>
      </c>
      <c r="E36" s="57" t="s">
        <v>9</v>
      </c>
      <c r="F36" s="58">
        <v>24900</v>
      </c>
      <c r="G36" s="71" t="s">
        <v>201</v>
      </c>
      <c r="H36" s="51">
        <v>43239</v>
      </c>
      <c r="I36" s="60">
        <f t="shared" si="0"/>
        <v>50</v>
      </c>
      <c r="J36" s="61">
        <v>5</v>
      </c>
      <c r="K36" s="52">
        <v>5.4050925925925924E-3</v>
      </c>
      <c r="L36" s="53"/>
      <c r="M36" s="68" t="s">
        <v>201</v>
      </c>
      <c r="N36" s="54" t="s">
        <v>52</v>
      </c>
      <c r="O36" s="54" t="s">
        <v>76</v>
      </c>
      <c r="P36" s="55" t="str">
        <f t="shared" si="2"/>
        <v>Ташкинова Светлана</v>
      </c>
    </row>
    <row r="37" spans="1:16" s="6" customFormat="1" ht="15.75">
      <c r="A37" s="23" t="s">
        <v>7</v>
      </c>
      <c r="B37" s="49">
        <v>52</v>
      </c>
      <c r="C37" s="57" t="s">
        <v>90</v>
      </c>
      <c r="D37" s="50" t="s">
        <v>8</v>
      </c>
      <c r="E37" s="57" t="s">
        <v>9</v>
      </c>
      <c r="F37" s="58">
        <v>24039</v>
      </c>
      <c r="G37" s="93" t="s">
        <v>201</v>
      </c>
      <c r="H37" s="51">
        <v>43239</v>
      </c>
      <c r="I37" s="60">
        <f t="shared" si="0"/>
        <v>52</v>
      </c>
      <c r="J37" s="62">
        <v>10</v>
      </c>
      <c r="K37" s="63">
        <v>1.105324074074074E-2</v>
      </c>
      <c r="L37" s="53"/>
      <c r="M37" s="94" t="s">
        <v>201</v>
      </c>
      <c r="N37" s="54" t="s">
        <v>36</v>
      </c>
      <c r="O37" s="54" t="s">
        <v>66</v>
      </c>
      <c r="P37" s="55" t="str">
        <f t="shared" si="2"/>
        <v>Денисов Владимир</v>
      </c>
    </row>
    <row r="38" spans="1:16" s="6" customFormat="1" ht="15.75">
      <c r="A38" s="23" t="s">
        <v>7</v>
      </c>
      <c r="B38" s="56">
        <v>60</v>
      </c>
      <c r="C38" s="57" t="s">
        <v>97</v>
      </c>
      <c r="D38" s="50" t="s">
        <v>141</v>
      </c>
      <c r="E38" s="57" t="s">
        <v>13</v>
      </c>
      <c r="F38" s="58">
        <v>30368</v>
      </c>
      <c r="G38" s="71" t="s">
        <v>201</v>
      </c>
      <c r="H38" s="51">
        <v>43239</v>
      </c>
      <c r="I38" s="60">
        <f t="shared" si="0"/>
        <v>35</v>
      </c>
      <c r="J38" s="61">
        <v>14</v>
      </c>
      <c r="K38" s="52">
        <v>1.5324074074074073E-2</v>
      </c>
      <c r="L38" s="53"/>
      <c r="M38" s="68" t="s">
        <v>201</v>
      </c>
      <c r="N38" s="54" t="s">
        <v>42</v>
      </c>
      <c r="O38" s="54" t="s">
        <v>70</v>
      </c>
      <c r="P38" s="55" t="str">
        <f t="shared" si="2"/>
        <v>Давлетбаев Ильшат</v>
      </c>
    </row>
    <row r="39" spans="1:16" s="6" customFormat="1" ht="15.75">
      <c r="A39" s="23" t="s">
        <v>7</v>
      </c>
      <c r="B39" s="56">
        <v>71</v>
      </c>
      <c r="C39" s="57" t="s">
        <v>81</v>
      </c>
      <c r="D39" s="92" t="s">
        <v>8</v>
      </c>
      <c r="E39" s="57" t="s">
        <v>9</v>
      </c>
      <c r="F39" s="58">
        <v>30933</v>
      </c>
      <c r="G39" s="71" t="s">
        <v>201</v>
      </c>
      <c r="H39" s="51">
        <v>43239</v>
      </c>
      <c r="I39" s="60">
        <f t="shared" si="0"/>
        <v>33</v>
      </c>
      <c r="J39" s="61">
        <v>16</v>
      </c>
      <c r="K39" s="52">
        <v>1.5891203703703703E-2</v>
      </c>
      <c r="L39" s="53"/>
      <c r="M39" s="68" t="s">
        <v>201</v>
      </c>
      <c r="N39" s="54" t="s">
        <v>27</v>
      </c>
      <c r="O39" s="54" t="s">
        <v>58</v>
      </c>
      <c r="P39" s="55" t="str">
        <f t="shared" si="2"/>
        <v>Ефремов Никита</v>
      </c>
    </row>
    <row r="40" spans="1:16" s="6" customFormat="1">
      <c r="A40" s="35"/>
    </row>
    <row r="41" spans="1:16" s="6" customFormat="1">
      <c r="A41" s="35"/>
    </row>
    <row r="42" spans="1:16">
      <c r="A42" s="11"/>
      <c r="B42" s="7"/>
      <c r="J42" s="7"/>
      <c r="L42" s="7"/>
      <c r="M42" s="7"/>
    </row>
    <row r="43" spans="1:16">
      <c r="A43" s="11"/>
      <c r="J43" s="7"/>
    </row>
    <row r="44" spans="1:16">
      <c r="C44" s="10"/>
      <c r="D44" s="10"/>
      <c r="E44" s="10"/>
      <c r="F44" s="10"/>
      <c r="G44" s="10"/>
    </row>
    <row r="45" spans="1:16">
      <c r="C45" s="10"/>
      <c r="D45" s="10"/>
      <c r="E45" s="10"/>
      <c r="F45" s="10"/>
      <c r="G45" s="10"/>
    </row>
    <row r="46" spans="1:16">
      <c r="C46" s="10"/>
      <c r="D46" s="10"/>
      <c r="E46" s="10"/>
      <c r="F46" s="10"/>
      <c r="G46" s="10"/>
    </row>
    <row r="47" spans="1:16">
      <c r="C47" s="10"/>
      <c r="D47" s="10"/>
      <c r="E47" s="10"/>
      <c r="F47" s="10"/>
      <c r="G47" s="10"/>
    </row>
    <row r="48" spans="1:16">
      <c r="C48" s="10"/>
      <c r="D48" s="10"/>
      <c r="E48" s="10"/>
      <c r="F48" s="10"/>
      <c r="G48" s="10"/>
    </row>
    <row r="49" spans="3:7">
      <c r="C49" s="10"/>
      <c r="D49" s="10"/>
      <c r="E49" s="10"/>
      <c r="F49" s="10"/>
      <c r="G49" s="10"/>
    </row>
    <row r="50" spans="3:7">
      <c r="C50" s="10"/>
      <c r="D50" s="10"/>
      <c r="E50" s="10"/>
      <c r="F50" s="10"/>
      <c r="G50" s="10"/>
    </row>
    <row r="51" spans="3:7">
      <c r="C51" s="10"/>
      <c r="D51" s="10"/>
      <c r="E51" s="10"/>
      <c r="F51" s="10"/>
      <c r="G51" s="10"/>
    </row>
    <row r="52" spans="3:7">
      <c r="C52" s="10"/>
      <c r="D52" s="10"/>
      <c r="E52" s="10"/>
      <c r="F52" s="10"/>
      <c r="G52" s="10"/>
    </row>
    <row r="53" spans="3:7">
      <c r="C53" s="10"/>
      <c r="D53" s="10"/>
      <c r="E53" s="10"/>
      <c r="F53" s="10"/>
      <c r="G53" s="10"/>
    </row>
    <row r="54" spans="3:7">
      <c r="C54" s="10"/>
      <c r="D54" s="10"/>
      <c r="E54" s="10"/>
      <c r="F54" s="10"/>
      <c r="G54" s="10"/>
    </row>
    <row r="55" spans="3:7">
      <c r="C55" s="10"/>
      <c r="D55" s="10"/>
      <c r="E55" s="10"/>
      <c r="F55" s="10"/>
      <c r="G55" s="10"/>
    </row>
    <row r="56" spans="3:7">
      <c r="C56" s="10"/>
      <c r="D56" s="10"/>
      <c r="E56" s="10"/>
      <c r="F56" s="10"/>
      <c r="G56" s="10"/>
    </row>
    <row r="57" spans="3:7">
      <c r="C57" s="10"/>
      <c r="D57" s="10"/>
      <c r="E57" s="10"/>
      <c r="F57" s="10"/>
      <c r="G57" s="10"/>
    </row>
    <row r="58" spans="3:7">
      <c r="C58" s="10"/>
      <c r="D58" s="10"/>
      <c r="E58" s="10"/>
      <c r="F58" s="10"/>
      <c r="G58" s="10"/>
    </row>
    <row r="59" spans="3:7">
      <c r="C59" s="10"/>
      <c r="D59" s="10"/>
      <c r="E59" s="10"/>
      <c r="F59" s="10"/>
      <c r="G59" s="10"/>
    </row>
    <row r="60" spans="3:7">
      <c r="C60" s="10"/>
      <c r="D60" s="10"/>
      <c r="E60" s="10"/>
      <c r="F60" s="10"/>
      <c r="G60" s="10"/>
    </row>
    <row r="61" spans="3:7">
      <c r="C61" s="10"/>
      <c r="D61" s="10"/>
      <c r="E61" s="10"/>
      <c r="F61" s="10"/>
      <c r="G61" s="10"/>
    </row>
    <row r="62" spans="3:7">
      <c r="C62" s="10"/>
      <c r="D62" s="10"/>
      <c r="E62" s="10"/>
      <c r="F62" s="10"/>
      <c r="G62" s="10"/>
    </row>
    <row r="63" spans="3:7">
      <c r="C63" s="10"/>
      <c r="D63" s="10"/>
      <c r="E63" s="10"/>
      <c r="F63" s="10"/>
      <c r="G63" s="10"/>
    </row>
    <row r="64" spans="3:7">
      <c r="C64" s="10"/>
      <c r="D64" s="10"/>
      <c r="E64" s="10"/>
      <c r="F64" s="10"/>
      <c r="G64" s="10"/>
    </row>
    <row r="65" spans="3:7">
      <c r="C65" s="10"/>
      <c r="D65" s="10"/>
      <c r="E65" s="10"/>
      <c r="F65" s="10"/>
      <c r="G65" s="10"/>
    </row>
    <row r="66" spans="3:7">
      <c r="C66" s="10"/>
      <c r="D66" s="10"/>
      <c r="E66" s="10"/>
      <c r="F66" s="10"/>
      <c r="G66" s="10"/>
    </row>
    <row r="67" spans="3:7">
      <c r="C67" s="10"/>
      <c r="D67" s="10"/>
      <c r="E67" s="10"/>
      <c r="F67" s="10"/>
      <c r="G67" s="10"/>
    </row>
    <row r="68" spans="3:7">
      <c r="C68" s="10"/>
      <c r="D68" s="10"/>
      <c r="E68" s="10"/>
      <c r="F68" s="10"/>
      <c r="G68" s="10"/>
    </row>
    <row r="69" spans="3:7">
      <c r="C69" s="10"/>
      <c r="D69" s="10"/>
      <c r="E69" s="10"/>
      <c r="F69" s="10"/>
      <c r="G69" s="10"/>
    </row>
    <row r="70" spans="3:7">
      <c r="C70" s="10"/>
      <c r="D70" s="10"/>
      <c r="E70" s="10"/>
      <c r="F70" s="10"/>
      <c r="G70" s="10"/>
    </row>
    <row r="71" spans="3:7">
      <c r="C71" s="10"/>
      <c r="D71" s="10"/>
      <c r="E71" s="10"/>
      <c r="F71" s="10"/>
      <c r="G71" s="10"/>
    </row>
    <row r="72" spans="3:7">
      <c r="C72" s="10"/>
      <c r="D72" s="10"/>
      <c r="E72" s="10"/>
      <c r="F72" s="10"/>
      <c r="G72" s="10"/>
    </row>
    <row r="73" spans="3:7">
      <c r="C73" s="10"/>
      <c r="D73" s="10"/>
      <c r="E73" s="10"/>
      <c r="F73" s="10"/>
      <c r="G73" s="10"/>
    </row>
    <row r="74" spans="3:7">
      <c r="C74" s="10"/>
      <c r="D74" s="10"/>
      <c r="E74" s="10"/>
      <c r="F74" s="10"/>
      <c r="G74" s="10"/>
    </row>
    <row r="75" spans="3:7">
      <c r="C75" s="10"/>
      <c r="D75" s="10"/>
      <c r="E75" s="10"/>
      <c r="F75" s="10"/>
      <c r="G75" s="10"/>
    </row>
    <row r="76" spans="3:7">
      <c r="C76" s="10"/>
      <c r="D76" s="10"/>
      <c r="E76" s="10"/>
      <c r="F76" s="10"/>
      <c r="G76" s="10"/>
    </row>
    <row r="77" spans="3:7">
      <c r="C77" s="10"/>
      <c r="D77" s="10"/>
      <c r="E77" s="10"/>
      <c r="F77" s="10"/>
      <c r="G77" s="10"/>
    </row>
    <row r="78" spans="3:7">
      <c r="C78" s="10"/>
      <c r="D78" s="10"/>
      <c r="E78" s="10"/>
      <c r="F78" s="10"/>
      <c r="G78" s="10"/>
    </row>
    <row r="79" spans="3:7">
      <c r="C79" s="10"/>
      <c r="D79" s="10"/>
      <c r="E79" s="10"/>
      <c r="F79" s="10"/>
      <c r="G79" s="10"/>
    </row>
    <row r="80" spans="3:7">
      <c r="C80" s="10"/>
      <c r="D80" s="10"/>
      <c r="E80" s="10"/>
      <c r="F80" s="10"/>
      <c r="G80" s="10"/>
    </row>
    <row r="81" spans="3:7">
      <c r="C81" s="10"/>
      <c r="D81" s="10"/>
      <c r="E81" s="10"/>
      <c r="F81" s="10"/>
      <c r="G81" s="10"/>
    </row>
    <row r="82" spans="3:7">
      <c r="C82" s="10"/>
      <c r="D82" s="10"/>
      <c r="E82" s="10"/>
      <c r="F82" s="10"/>
      <c r="G82" s="10"/>
    </row>
    <row r="83" spans="3:7">
      <c r="C83" s="10"/>
      <c r="D83" s="10"/>
      <c r="E83" s="10"/>
      <c r="F83" s="10"/>
      <c r="G83" s="10"/>
    </row>
    <row r="84" spans="3:7">
      <c r="C84" s="10"/>
      <c r="D84" s="10"/>
      <c r="E84" s="10"/>
      <c r="F84" s="10"/>
      <c r="G84" s="10"/>
    </row>
    <row r="85" spans="3:7">
      <c r="C85" s="10"/>
      <c r="D85" s="10"/>
      <c r="E85" s="10"/>
      <c r="F85" s="10"/>
      <c r="G85" s="10"/>
    </row>
    <row r="86" spans="3:7">
      <c r="C86" s="10"/>
      <c r="D86" s="10"/>
      <c r="E86" s="10"/>
      <c r="F86" s="10"/>
      <c r="G86" s="10"/>
    </row>
    <row r="87" spans="3:7">
      <c r="C87" s="10"/>
      <c r="D87" s="10"/>
      <c r="E87" s="10"/>
      <c r="F87" s="10"/>
      <c r="G87" s="10"/>
    </row>
    <row r="88" spans="3:7">
      <c r="C88" s="10"/>
      <c r="D88" s="10"/>
      <c r="E88" s="10"/>
      <c r="F88" s="10"/>
      <c r="G88" s="10"/>
    </row>
    <row r="89" spans="3:7">
      <c r="C89" s="10"/>
      <c r="D89" s="10"/>
      <c r="E89" s="10"/>
      <c r="F89" s="10"/>
      <c r="G89" s="10"/>
    </row>
    <row r="90" spans="3:7">
      <c r="C90" s="10"/>
      <c r="D90" s="10"/>
      <c r="E90" s="10"/>
      <c r="F90" s="10"/>
      <c r="G90" s="10"/>
    </row>
    <row r="91" spans="3:7">
      <c r="C91" s="10"/>
      <c r="D91" s="10"/>
      <c r="E91" s="10"/>
      <c r="F91" s="10"/>
      <c r="G91" s="10"/>
    </row>
    <row r="92" spans="3:7">
      <c r="C92" s="10"/>
      <c r="D92" s="10"/>
      <c r="E92" s="10"/>
      <c r="F92" s="10"/>
      <c r="G92" s="10"/>
    </row>
    <row r="93" spans="3:7">
      <c r="C93" s="10"/>
      <c r="D93" s="10"/>
      <c r="E93" s="10"/>
      <c r="F93" s="10"/>
      <c r="G93" s="10"/>
    </row>
    <row r="94" spans="3:7">
      <c r="C94" s="10"/>
      <c r="D94" s="10"/>
      <c r="E94" s="10"/>
      <c r="F94" s="10"/>
      <c r="G94" s="10"/>
    </row>
    <row r="95" spans="3:7">
      <c r="C95" s="10"/>
      <c r="D95" s="10"/>
      <c r="E95" s="10"/>
      <c r="F95" s="10"/>
      <c r="G95" s="10"/>
    </row>
    <row r="96" spans="3:7">
      <c r="C96" s="10"/>
      <c r="D96" s="10"/>
      <c r="E96" s="10"/>
      <c r="F96" s="10"/>
      <c r="G96" s="10"/>
    </row>
    <row r="97" spans="3:7">
      <c r="C97" s="10"/>
      <c r="D97" s="10"/>
      <c r="E97" s="10"/>
      <c r="F97" s="10"/>
      <c r="G97" s="10"/>
    </row>
    <row r="98" spans="3:7">
      <c r="C98" s="10"/>
      <c r="D98" s="10"/>
      <c r="E98" s="10"/>
      <c r="F98" s="10"/>
      <c r="G98" s="10"/>
    </row>
    <row r="99" spans="3:7">
      <c r="C99" s="10"/>
      <c r="D99" s="10"/>
      <c r="E99" s="10"/>
      <c r="F99" s="10"/>
      <c r="G99" s="10"/>
    </row>
    <row r="100" spans="3:7">
      <c r="C100" s="10"/>
      <c r="D100" s="10"/>
      <c r="E100" s="10"/>
      <c r="F100" s="10"/>
      <c r="G100" s="10"/>
    </row>
    <row r="101" spans="3:7">
      <c r="C101" s="10"/>
      <c r="D101" s="10"/>
      <c r="E101" s="10"/>
      <c r="F101" s="10"/>
      <c r="G101" s="10"/>
    </row>
    <row r="102" spans="3:7">
      <c r="C102" s="10"/>
      <c r="D102" s="10"/>
      <c r="E102" s="10"/>
      <c r="F102" s="10"/>
      <c r="G102" s="10"/>
    </row>
    <row r="103" spans="3:7">
      <c r="C103" s="10"/>
      <c r="D103" s="10"/>
      <c r="E103" s="10"/>
      <c r="F103" s="10"/>
      <c r="G103" s="10"/>
    </row>
    <row r="104" spans="3:7">
      <c r="C104" s="10"/>
      <c r="D104" s="10"/>
      <c r="E104" s="10"/>
      <c r="F104" s="10"/>
      <c r="G104" s="10"/>
    </row>
    <row r="105" spans="3:7">
      <c r="C105" s="10"/>
      <c r="D105" s="10"/>
      <c r="E105" s="10"/>
      <c r="F105" s="10"/>
      <c r="G105" s="10"/>
    </row>
    <row r="106" spans="3:7">
      <c r="C106" s="10"/>
      <c r="D106" s="10"/>
      <c r="E106" s="10"/>
      <c r="F106" s="10"/>
      <c r="G106" s="10"/>
    </row>
    <row r="107" spans="3:7">
      <c r="C107" s="10"/>
      <c r="D107" s="10"/>
      <c r="E107" s="10"/>
      <c r="F107" s="10"/>
      <c r="G107" s="10"/>
    </row>
    <row r="108" spans="3:7">
      <c r="C108" s="10"/>
      <c r="D108" s="10"/>
      <c r="E108" s="10"/>
      <c r="F108" s="10"/>
      <c r="G108" s="10"/>
    </row>
    <row r="109" spans="3:7">
      <c r="C109" s="10"/>
      <c r="D109" s="10"/>
      <c r="E109" s="10"/>
      <c r="F109" s="10"/>
      <c r="G109" s="10"/>
    </row>
    <row r="110" spans="3:7">
      <c r="C110" s="10"/>
      <c r="D110" s="10"/>
      <c r="E110" s="10"/>
      <c r="F110" s="10"/>
      <c r="G110" s="10"/>
    </row>
    <row r="111" spans="3:7">
      <c r="C111" s="10"/>
      <c r="D111" s="10"/>
      <c r="E111" s="10"/>
      <c r="F111" s="10"/>
      <c r="G111" s="10"/>
    </row>
    <row r="112" spans="3:7">
      <c r="C112" s="10"/>
      <c r="D112" s="10"/>
      <c r="E112" s="10"/>
      <c r="F112" s="10"/>
      <c r="G112" s="10"/>
    </row>
    <row r="113" spans="3:7">
      <c r="C113" s="10"/>
      <c r="D113" s="10"/>
      <c r="E113" s="10"/>
      <c r="F113" s="10"/>
      <c r="G113" s="10"/>
    </row>
    <row r="114" spans="3:7">
      <c r="C114" s="10"/>
      <c r="D114" s="10"/>
      <c r="E114" s="10"/>
      <c r="F114" s="10"/>
      <c r="G114" s="10"/>
    </row>
    <row r="115" spans="3:7">
      <c r="C115" s="10"/>
      <c r="D115" s="10"/>
      <c r="E115" s="10"/>
      <c r="F115" s="10"/>
      <c r="G115" s="10"/>
    </row>
    <row r="116" spans="3:7">
      <c r="C116" s="10"/>
      <c r="D116" s="10"/>
      <c r="E116" s="10"/>
      <c r="F116" s="10"/>
      <c r="G116" s="10"/>
    </row>
    <row r="117" spans="3:7">
      <c r="C117" s="10"/>
      <c r="D117" s="10"/>
      <c r="E117" s="10"/>
      <c r="F117" s="10"/>
      <c r="G117" s="10"/>
    </row>
    <row r="118" spans="3:7">
      <c r="C118" s="10"/>
      <c r="D118" s="10"/>
      <c r="E118" s="10"/>
      <c r="F118" s="10"/>
      <c r="G118" s="10"/>
    </row>
    <row r="119" spans="3:7">
      <c r="C119" s="10"/>
      <c r="D119" s="10"/>
      <c r="E119" s="10"/>
      <c r="F119" s="10"/>
      <c r="G119" s="10"/>
    </row>
    <row r="120" spans="3:7">
      <c r="C120" s="10"/>
      <c r="D120" s="10"/>
      <c r="E120" s="10"/>
      <c r="F120" s="10"/>
      <c r="G120" s="10"/>
    </row>
    <row r="121" spans="3:7">
      <c r="C121" s="10"/>
      <c r="D121" s="10"/>
      <c r="E121" s="10"/>
      <c r="F121" s="10"/>
      <c r="G121" s="10"/>
    </row>
    <row r="122" spans="3:7">
      <c r="C122" s="10"/>
      <c r="D122" s="10"/>
      <c r="E122" s="10"/>
      <c r="F122" s="10"/>
      <c r="G122" s="10"/>
    </row>
    <row r="123" spans="3:7">
      <c r="C123" s="10"/>
      <c r="D123" s="10"/>
      <c r="E123" s="10"/>
      <c r="F123" s="10"/>
      <c r="G123" s="10"/>
    </row>
    <row r="124" spans="3:7">
      <c r="C124" s="10"/>
      <c r="D124" s="10"/>
      <c r="E124" s="10"/>
      <c r="F124" s="10"/>
      <c r="G124" s="10"/>
    </row>
    <row r="125" spans="3:7">
      <c r="C125" s="10"/>
      <c r="D125" s="10"/>
      <c r="E125" s="10"/>
      <c r="F125" s="10"/>
      <c r="G125" s="10"/>
    </row>
    <row r="126" spans="3:7">
      <c r="C126" s="10"/>
      <c r="D126" s="10"/>
      <c r="E126" s="10"/>
      <c r="F126" s="10"/>
      <c r="G126" s="10"/>
    </row>
    <row r="127" spans="3:7">
      <c r="C127" s="10"/>
      <c r="D127" s="10"/>
      <c r="E127" s="10"/>
      <c r="F127" s="10"/>
      <c r="G127" s="10"/>
    </row>
    <row r="128" spans="3:7">
      <c r="C128" s="10"/>
      <c r="D128" s="10"/>
      <c r="E128" s="10"/>
      <c r="F128" s="10"/>
      <c r="G128" s="10"/>
    </row>
    <row r="129" spans="3:7">
      <c r="C129" s="10"/>
      <c r="D129" s="10"/>
      <c r="E129" s="10"/>
      <c r="F129" s="10"/>
      <c r="G129" s="10"/>
    </row>
    <row r="130" spans="3:7">
      <c r="C130" s="10"/>
      <c r="D130" s="10"/>
      <c r="E130" s="10"/>
      <c r="F130" s="10"/>
      <c r="G130" s="10"/>
    </row>
    <row r="131" spans="3:7">
      <c r="C131" s="10"/>
      <c r="D131" s="10"/>
      <c r="E131" s="10"/>
      <c r="F131" s="10"/>
      <c r="G131" s="10"/>
    </row>
    <row r="132" spans="3:7">
      <c r="C132" s="10"/>
      <c r="D132" s="10"/>
      <c r="E132" s="10"/>
      <c r="F132" s="10"/>
      <c r="G132" s="10"/>
    </row>
    <row r="133" spans="3:7">
      <c r="C133" s="10"/>
      <c r="D133" s="10"/>
      <c r="E133" s="10"/>
      <c r="F133" s="10"/>
      <c r="G133" s="10"/>
    </row>
    <row r="134" spans="3:7">
      <c r="C134" s="10"/>
      <c r="D134" s="10"/>
      <c r="E134" s="10"/>
      <c r="F134" s="10"/>
      <c r="G134" s="10"/>
    </row>
    <row r="135" spans="3:7">
      <c r="C135" s="10"/>
      <c r="D135" s="10"/>
      <c r="E135" s="10"/>
      <c r="F135" s="10"/>
      <c r="G135" s="10"/>
    </row>
    <row r="136" spans="3:7">
      <c r="C136" s="10"/>
      <c r="D136" s="10"/>
      <c r="E136" s="10"/>
      <c r="F136" s="10"/>
      <c r="G136" s="10"/>
    </row>
    <row r="137" spans="3:7">
      <c r="C137" s="10"/>
      <c r="D137" s="10"/>
      <c r="E137" s="10"/>
      <c r="F137" s="10"/>
      <c r="G137" s="10"/>
    </row>
    <row r="138" spans="3:7">
      <c r="C138" s="10"/>
      <c r="D138" s="10"/>
      <c r="E138" s="10"/>
      <c r="F138" s="10"/>
      <c r="G138" s="10"/>
    </row>
    <row r="139" spans="3:7">
      <c r="C139" s="10"/>
      <c r="D139" s="10"/>
      <c r="E139" s="10"/>
      <c r="F139" s="10"/>
      <c r="G139" s="10"/>
    </row>
    <row r="140" spans="3:7">
      <c r="C140" s="10"/>
      <c r="D140" s="10"/>
      <c r="E140" s="10"/>
      <c r="F140" s="10"/>
      <c r="G140" s="10"/>
    </row>
    <row r="141" spans="3:7">
      <c r="C141" s="10"/>
      <c r="D141" s="10"/>
      <c r="E141" s="10"/>
      <c r="F141" s="10"/>
      <c r="G141" s="10"/>
    </row>
    <row r="142" spans="3:7">
      <c r="C142" s="10"/>
      <c r="D142" s="10"/>
      <c r="E142" s="10"/>
      <c r="F142" s="10"/>
      <c r="G142" s="10"/>
    </row>
    <row r="143" spans="3:7">
      <c r="C143" s="10"/>
      <c r="D143" s="10"/>
      <c r="E143" s="10"/>
      <c r="F143" s="10"/>
      <c r="G143" s="10"/>
    </row>
    <row r="144" spans="3:7">
      <c r="C144" s="10"/>
      <c r="D144" s="10"/>
      <c r="E144" s="10"/>
      <c r="F144" s="10"/>
      <c r="G144" s="10"/>
    </row>
    <row r="145" spans="3:7">
      <c r="C145" s="10"/>
      <c r="D145" s="10"/>
      <c r="E145" s="10"/>
      <c r="F145" s="10"/>
      <c r="G145" s="10"/>
    </row>
    <row r="146" spans="3:7">
      <c r="C146" s="10"/>
      <c r="D146" s="10"/>
      <c r="E146" s="10"/>
      <c r="F146" s="10"/>
      <c r="G146" s="10"/>
    </row>
    <row r="147" spans="3:7">
      <c r="C147" s="10"/>
      <c r="D147" s="10"/>
      <c r="E147" s="10"/>
      <c r="F147" s="10"/>
      <c r="G147" s="10"/>
    </row>
    <row r="148" spans="3:7">
      <c r="C148" s="10"/>
      <c r="D148" s="10"/>
      <c r="E148" s="10"/>
      <c r="F148" s="10"/>
      <c r="G148" s="10"/>
    </row>
    <row r="149" spans="3:7">
      <c r="C149" s="10"/>
      <c r="D149" s="10"/>
      <c r="E149" s="10"/>
      <c r="F149" s="10"/>
      <c r="G149" s="10"/>
    </row>
    <row r="150" spans="3:7">
      <c r="C150" s="10"/>
      <c r="D150" s="10"/>
      <c r="E150" s="10"/>
      <c r="F150" s="10"/>
      <c r="G150" s="10"/>
    </row>
    <row r="151" spans="3:7">
      <c r="C151" s="10"/>
      <c r="D151" s="10"/>
      <c r="E151" s="10"/>
      <c r="F151" s="10"/>
      <c r="G151" s="10"/>
    </row>
    <row r="152" spans="3:7">
      <c r="C152" s="10"/>
      <c r="D152" s="10"/>
      <c r="E152" s="10"/>
      <c r="F152" s="10"/>
      <c r="G152" s="10"/>
    </row>
    <row r="153" spans="3:7">
      <c r="C153" s="10"/>
      <c r="D153" s="10"/>
      <c r="E153" s="10"/>
      <c r="F153" s="10"/>
      <c r="G153" s="10"/>
    </row>
    <row r="154" spans="3:7">
      <c r="C154" s="10"/>
      <c r="D154" s="10"/>
      <c r="E154" s="10"/>
      <c r="F154" s="10"/>
      <c r="G154" s="10"/>
    </row>
    <row r="155" spans="3:7">
      <c r="C155" s="10"/>
      <c r="D155" s="10"/>
      <c r="E155" s="10"/>
      <c r="F155" s="10"/>
      <c r="G155" s="10"/>
    </row>
    <row r="156" spans="3:7">
      <c r="C156" s="10"/>
      <c r="D156" s="10"/>
      <c r="E156" s="10"/>
      <c r="F156" s="10"/>
      <c r="G156" s="10"/>
    </row>
    <row r="157" spans="3:7">
      <c r="C157" s="10"/>
      <c r="D157" s="10"/>
      <c r="E157" s="10"/>
      <c r="F157" s="10"/>
      <c r="G157" s="10"/>
    </row>
    <row r="158" spans="3:7">
      <c r="C158" s="10"/>
      <c r="D158" s="10"/>
      <c r="E158" s="10"/>
      <c r="F158" s="10"/>
      <c r="G158" s="10"/>
    </row>
    <row r="159" spans="3:7">
      <c r="C159" s="10"/>
      <c r="D159" s="10"/>
      <c r="E159" s="10"/>
      <c r="F159" s="10"/>
      <c r="G159" s="10"/>
    </row>
    <row r="160" spans="3:7">
      <c r="C160" s="10"/>
      <c r="D160" s="10"/>
      <c r="E160" s="10"/>
      <c r="F160" s="10"/>
      <c r="G160" s="10"/>
    </row>
    <row r="161" spans="3:7">
      <c r="C161" s="10"/>
      <c r="D161" s="10"/>
      <c r="E161" s="10"/>
      <c r="F161" s="10"/>
      <c r="G161" s="10"/>
    </row>
    <row r="162" spans="3:7">
      <c r="C162" s="10"/>
      <c r="D162" s="10"/>
      <c r="E162" s="10"/>
      <c r="F162" s="10"/>
      <c r="G162" s="10"/>
    </row>
    <row r="163" spans="3:7">
      <c r="C163" s="10"/>
      <c r="D163" s="10"/>
      <c r="E163" s="10"/>
      <c r="F163" s="10"/>
      <c r="G163" s="10"/>
    </row>
    <row r="164" spans="3:7">
      <c r="C164" s="10"/>
      <c r="D164" s="10"/>
      <c r="E164" s="10"/>
      <c r="F164" s="10"/>
      <c r="G164" s="10"/>
    </row>
    <row r="165" spans="3:7">
      <c r="C165" s="10"/>
      <c r="D165" s="10"/>
      <c r="E165" s="10"/>
      <c r="F165" s="10"/>
      <c r="G165" s="10"/>
    </row>
    <row r="166" spans="3:7">
      <c r="C166" s="10"/>
      <c r="D166" s="10"/>
      <c r="E166" s="10"/>
      <c r="F166" s="10"/>
      <c r="G166" s="10"/>
    </row>
    <row r="167" spans="3:7">
      <c r="C167" s="10"/>
      <c r="D167" s="10"/>
      <c r="E167" s="10"/>
      <c r="F167" s="10"/>
      <c r="G167" s="10"/>
    </row>
    <row r="168" spans="3:7">
      <c r="C168" s="10"/>
      <c r="D168" s="10"/>
      <c r="E168" s="10"/>
      <c r="F168" s="10"/>
      <c r="G168" s="10"/>
    </row>
    <row r="169" spans="3:7">
      <c r="C169" s="10"/>
      <c r="D169" s="10"/>
      <c r="E169" s="10"/>
      <c r="F169" s="10"/>
      <c r="G169" s="10"/>
    </row>
    <row r="170" spans="3:7">
      <c r="C170" s="10"/>
      <c r="D170" s="10"/>
      <c r="E170" s="10"/>
      <c r="F170" s="10"/>
      <c r="G170" s="10"/>
    </row>
    <row r="171" spans="3:7">
      <c r="C171" s="10"/>
      <c r="D171" s="10"/>
      <c r="E171" s="10"/>
      <c r="F171" s="10"/>
      <c r="G171" s="10"/>
    </row>
    <row r="172" spans="3:7">
      <c r="C172" s="10"/>
      <c r="D172" s="10"/>
      <c r="E172" s="10"/>
      <c r="F172" s="10"/>
      <c r="G172" s="10"/>
    </row>
    <row r="173" spans="3:7">
      <c r="C173" s="10"/>
      <c r="D173" s="10"/>
      <c r="E173" s="10"/>
      <c r="F173" s="10"/>
      <c r="G173" s="10"/>
    </row>
    <row r="174" spans="3:7">
      <c r="C174" s="10"/>
      <c r="D174" s="10"/>
      <c r="E174" s="10"/>
      <c r="F174" s="10"/>
      <c r="G174" s="10"/>
    </row>
    <row r="175" spans="3:7">
      <c r="C175" s="10"/>
      <c r="D175" s="10"/>
      <c r="E175" s="10"/>
      <c r="F175" s="10"/>
      <c r="G175" s="10"/>
    </row>
    <row r="176" spans="3:7">
      <c r="C176" s="10"/>
      <c r="D176" s="10"/>
      <c r="E176" s="10"/>
      <c r="F176" s="10"/>
      <c r="G176" s="10"/>
    </row>
    <row r="177" spans="3:7">
      <c r="C177" s="10"/>
      <c r="D177" s="10"/>
      <c r="E177" s="10"/>
      <c r="F177" s="10"/>
      <c r="G177" s="10"/>
    </row>
    <row r="178" spans="3:7">
      <c r="C178" s="10"/>
      <c r="D178" s="10"/>
      <c r="E178" s="10"/>
      <c r="F178" s="10"/>
      <c r="G178" s="10"/>
    </row>
    <row r="179" spans="3:7">
      <c r="C179" s="10"/>
      <c r="D179" s="10"/>
      <c r="E179" s="10"/>
      <c r="F179" s="10"/>
      <c r="G179" s="10"/>
    </row>
    <row r="180" spans="3:7">
      <c r="C180" s="10"/>
      <c r="D180" s="10"/>
      <c r="E180" s="10"/>
      <c r="F180" s="10"/>
      <c r="G180" s="10"/>
    </row>
    <row r="181" spans="3:7">
      <c r="C181" s="10"/>
      <c r="D181" s="10"/>
      <c r="E181" s="10"/>
      <c r="F181" s="10"/>
      <c r="G181" s="10"/>
    </row>
    <row r="182" spans="3:7">
      <c r="C182" s="10"/>
      <c r="D182" s="10"/>
      <c r="E182" s="10"/>
      <c r="F182" s="10"/>
      <c r="G182" s="10"/>
    </row>
    <row r="183" spans="3:7">
      <c r="C183" s="10"/>
      <c r="D183" s="10"/>
      <c r="E183" s="10"/>
      <c r="F183" s="10"/>
      <c r="G183" s="10"/>
    </row>
    <row r="184" spans="3:7">
      <c r="C184" s="10"/>
      <c r="D184" s="10"/>
      <c r="E184" s="10"/>
      <c r="F184" s="10"/>
      <c r="G184" s="10"/>
    </row>
    <row r="185" spans="3:7">
      <c r="C185" s="10"/>
      <c r="D185" s="10"/>
      <c r="E185" s="10"/>
      <c r="F185" s="10"/>
      <c r="G185" s="10"/>
    </row>
    <row r="186" spans="3:7">
      <c r="C186" s="10"/>
      <c r="D186" s="10"/>
      <c r="E186" s="10"/>
      <c r="F186" s="10"/>
      <c r="G186" s="10"/>
    </row>
    <row r="187" spans="3:7">
      <c r="C187" s="10"/>
      <c r="D187" s="10"/>
      <c r="E187" s="10"/>
      <c r="F187" s="10"/>
      <c r="G187" s="10"/>
    </row>
    <row r="188" spans="3:7">
      <c r="C188" s="10"/>
      <c r="D188" s="10"/>
      <c r="E188" s="10"/>
      <c r="F188" s="10"/>
      <c r="G188" s="10"/>
    </row>
    <row r="189" spans="3:7">
      <c r="C189" s="10"/>
      <c r="D189" s="10"/>
      <c r="E189" s="10"/>
      <c r="F189" s="10"/>
      <c r="G189" s="10"/>
    </row>
    <row r="190" spans="3:7">
      <c r="C190" s="10"/>
      <c r="D190" s="10"/>
      <c r="E190" s="10"/>
      <c r="F190" s="10"/>
      <c r="G190" s="10"/>
    </row>
    <row r="191" spans="3:7">
      <c r="C191" s="10"/>
      <c r="D191" s="10"/>
      <c r="E191" s="10"/>
      <c r="F191" s="10"/>
      <c r="G191" s="10"/>
    </row>
    <row r="192" spans="3:7">
      <c r="C192" s="10"/>
      <c r="D192" s="10"/>
      <c r="E192" s="10"/>
      <c r="F192" s="10"/>
      <c r="G192" s="10"/>
    </row>
    <row r="193" spans="3:7">
      <c r="C193" s="10"/>
      <c r="D193" s="10"/>
      <c r="E193" s="10"/>
      <c r="F193" s="10"/>
      <c r="G193" s="10"/>
    </row>
    <row r="194" spans="3:7">
      <c r="C194" s="10"/>
      <c r="D194" s="10"/>
      <c r="E194" s="10"/>
      <c r="F194" s="10"/>
      <c r="G194" s="10"/>
    </row>
    <row r="195" spans="3:7">
      <c r="C195" s="10"/>
      <c r="D195" s="10"/>
      <c r="E195" s="10"/>
      <c r="F195" s="10"/>
      <c r="G195" s="10"/>
    </row>
    <row r="196" spans="3:7">
      <c r="C196" s="10"/>
      <c r="D196" s="10"/>
      <c r="E196" s="10"/>
      <c r="F196" s="10"/>
      <c r="G196" s="10"/>
    </row>
    <row r="197" spans="3:7">
      <c r="C197" s="10"/>
      <c r="D197" s="10"/>
      <c r="E197" s="10"/>
      <c r="F197" s="10"/>
      <c r="G197" s="10"/>
    </row>
    <row r="198" spans="3:7">
      <c r="C198" s="10"/>
      <c r="D198" s="10"/>
      <c r="E198" s="10"/>
      <c r="F198" s="10"/>
      <c r="G198" s="10"/>
    </row>
    <row r="199" spans="3:7">
      <c r="C199" s="10"/>
      <c r="D199" s="10"/>
      <c r="E199" s="10"/>
      <c r="F199" s="10"/>
      <c r="G199" s="10"/>
    </row>
    <row r="200" spans="3:7">
      <c r="C200" s="10"/>
      <c r="D200" s="10"/>
      <c r="E200" s="10"/>
      <c r="F200" s="10"/>
      <c r="G200" s="10"/>
    </row>
    <row r="201" spans="3:7">
      <c r="C201" s="10"/>
      <c r="D201" s="10"/>
      <c r="E201" s="10"/>
      <c r="F201" s="10"/>
      <c r="G201" s="10"/>
    </row>
    <row r="202" spans="3:7">
      <c r="C202" s="10"/>
      <c r="D202" s="10"/>
      <c r="E202" s="10"/>
      <c r="F202" s="10"/>
      <c r="G202" s="10"/>
    </row>
    <row r="203" spans="3:7">
      <c r="C203" s="10"/>
      <c r="D203" s="10"/>
      <c r="E203" s="10"/>
      <c r="F203" s="10"/>
      <c r="G203" s="10"/>
    </row>
    <row r="204" spans="3:7">
      <c r="C204" s="10"/>
      <c r="D204" s="10"/>
      <c r="E204" s="10"/>
      <c r="F204" s="10"/>
      <c r="G204" s="10"/>
    </row>
    <row r="205" spans="3:7">
      <c r="C205" s="10"/>
      <c r="D205" s="10"/>
      <c r="E205" s="10"/>
      <c r="F205" s="10"/>
      <c r="G205" s="10"/>
    </row>
    <row r="206" spans="3:7">
      <c r="C206" s="10"/>
      <c r="D206" s="10"/>
      <c r="E206" s="10"/>
      <c r="F206" s="10"/>
      <c r="G206" s="10"/>
    </row>
    <row r="207" spans="3:7">
      <c r="C207" s="10"/>
      <c r="D207" s="10"/>
      <c r="E207" s="10"/>
      <c r="F207" s="10"/>
      <c r="G207" s="10"/>
    </row>
    <row r="208" spans="3:7">
      <c r="C208" s="10"/>
      <c r="D208" s="10"/>
      <c r="E208" s="10"/>
      <c r="F208" s="10"/>
      <c r="G208" s="10"/>
    </row>
    <row r="209" spans="3:7">
      <c r="C209" s="10"/>
      <c r="D209" s="10"/>
      <c r="E209" s="10"/>
      <c r="F209" s="10"/>
      <c r="G209" s="10"/>
    </row>
    <row r="210" spans="3:7">
      <c r="C210" s="10"/>
      <c r="D210" s="10"/>
      <c r="E210" s="10"/>
      <c r="F210" s="10"/>
      <c r="G210" s="10"/>
    </row>
    <row r="211" spans="3:7">
      <c r="C211" s="10"/>
      <c r="D211" s="10"/>
      <c r="E211" s="10"/>
      <c r="F211" s="10"/>
      <c r="G211" s="10"/>
    </row>
    <row r="212" spans="3:7">
      <c r="C212" s="10"/>
      <c r="D212" s="10"/>
      <c r="E212" s="10"/>
      <c r="F212" s="10"/>
      <c r="G212" s="10"/>
    </row>
    <row r="213" spans="3:7">
      <c r="C213" s="10"/>
      <c r="D213" s="10"/>
      <c r="E213" s="10"/>
      <c r="F213" s="10"/>
      <c r="G213" s="10"/>
    </row>
    <row r="214" spans="3:7">
      <c r="C214" s="10"/>
      <c r="D214" s="10"/>
      <c r="E214" s="10"/>
      <c r="F214" s="10"/>
      <c r="G214" s="10"/>
    </row>
    <row r="215" spans="3:7">
      <c r="C215" s="10"/>
      <c r="D215" s="10"/>
      <c r="E215" s="10"/>
      <c r="F215" s="10"/>
      <c r="G215" s="10"/>
    </row>
    <row r="216" spans="3:7">
      <c r="C216" s="10"/>
      <c r="D216" s="10"/>
      <c r="E216" s="10"/>
      <c r="F216" s="10"/>
      <c r="G216" s="10"/>
    </row>
    <row r="217" spans="3:7">
      <c r="C217" s="10"/>
      <c r="D217" s="10"/>
      <c r="E217" s="10"/>
      <c r="F217" s="10"/>
      <c r="G217" s="10"/>
    </row>
    <row r="218" spans="3:7">
      <c r="C218" s="10"/>
      <c r="D218" s="10"/>
      <c r="E218" s="10"/>
      <c r="F218" s="10"/>
      <c r="G218" s="10"/>
    </row>
    <row r="219" spans="3:7">
      <c r="C219" s="10"/>
      <c r="D219" s="10"/>
      <c r="E219" s="10"/>
      <c r="F219" s="10"/>
      <c r="G219" s="10"/>
    </row>
    <row r="220" spans="3:7">
      <c r="C220" s="10"/>
      <c r="D220" s="10"/>
      <c r="E220" s="10"/>
      <c r="F220" s="10"/>
      <c r="G220" s="10"/>
    </row>
    <row r="221" spans="3:7">
      <c r="C221" s="10"/>
      <c r="D221" s="10"/>
      <c r="E221" s="10"/>
      <c r="F221" s="10"/>
      <c r="G221" s="10"/>
    </row>
    <row r="222" spans="3:7">
      <c r="C222" s="10"/>
      <c r="D222" s="10"/>
      <c r="E222" s="10"/>
      <c r="F222" s="10"/>
      <c r="G222" s="10"/>
    </row>
    <row r="223" spans="3:7">
      <c r="C223" s="10"/>
      <c r="D223" s="10"/>
      <c r="E223" s="10"/>
      <c r="F223" s="10"/>
      <c r="G223" s="10"/>
    </row>
    <row r="224" spans="3:7">
      <c r="C224" s="10"/>
      <c r="D224" s="10"/>
      <c r="E224" s="10"/>
      <c r="F224" s="10"/>
      <c r="G224" s="10"/>
    </row>
    <row r="225" spans="3:7">
      <c r="C225" s="10"/>
      <c r="D225" s="10"/>
      <c r="E225" s="10"/>
      <c r="F225" s="10"/>
      <c r="G225" s="10"/>
    </row>
    <row r="226" spans="3:7">
      <c r="C226" s="10"/>
      <c r="D226" s="10"/>
      <c r="E226" s="10"/>
      <c r="F226" s="10"/>
      <c r="G226" s="10"/>
    </row>
    <row r="227" spans="3:7">
      <c r="C227" s="10"/>
      <c r="D227" s="10"/>
      <c r="E227" s="10"/>
      <c r="F227" s="10"/>
      <c r="G227" s="10"/>
    </row>
    <row r="228" spans="3:7">
      <c r="C228" s="10"/>
      <c r="D228" s="10"/>
      <c r="E228" s="10"/>
      <c r="F228" s="10"/>
      <c r="G228" s="10"/>
    </row>
  </sheetData>
  <autoFilter ref="A7:P39">
    <sortState ref="A8:P40">
      <sortCondition ref="J7"/>
    </sortState>
  </autoFilter>
  <sortState ref="A8:Q39">
    <sortCondition ref="G8"/>
  </sortState>
  <mergeCells count="2">
    <mergeCell ref="A1:M1"/>
    <mergeCell ref="K2:M2"/>
  </mergeCells>
  <printOptions horizontalCentered="1"/>
  <pageMargins left="0.31496062992125984" right="0.31496062992125984" top="0.23" bottom="0.35433070866141736" header="0.11" footer="0.31496062992125984"/>
  <pageSetup paperSize="9" scale="8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abSelected="1" workbookViewId="0">
      <selection activeCell="I4" sqref="I4"/>
    </sheetView>
  </sheetViews>
  <sheetFormatPr defaultColWidth="14.42578125" defaultRowHeight="15" customHeight="1"/>
  <cols>
    <col min="1" max="2" width="7.5703125" customWidth="1"/>
    <col min="3" max="3" width="26.5703125" customWidth="1"/>
    <col min="4" max="4" width="16.7109375" customWidth="1"/>
    <col min="5" max="5" width="19.5703125" customWidth="1"/>
    <col min="6" max="6" width="18.42578125" customWidth="1"/>
    <col min="7" max="7" width="14.140625" customWidth="1"/>
    <col min="8" max="8" width="10.140625" hidden="1" customWidth="1"/>
    <col min="9" max="9" width="10.7109375" customWidth="1"/>
    <col min="10" max="10" width="10.5703125" bestFit="1" customWidth="1"/>
    <col min="11" max="11" width="13.28515625" customWidth="1"/>
    <col min="12" max="12" width="12.140625" customWidth="1"/>
    <col min="13" max="13" width="20.140625" customWidth="1"/>
    <col min="14" max="16" width="0" hidden="1" customWidth="1"/>
  </cols>
  <sheetData>
    <row r="1" spans="1:16" ht="15" customHeight="1">
      <c r="A1" s="126" t="s">
        <v>204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6"/>
      <c r="O1" s="6"/>
      <c r="P1" s="6"/>
    </row>
    <row r="2" spans="1:16" ht="15" customHeight="1">
      <c r="A2" s="127" t="s">
        <v>21</v>
      </c>
      <c r="B2" s="128"/>
      <c r="C2" s="128"/>
      <c r="D2" s="128"/>
      <c r="E2" s="128"/>
      <c r="F2" s="128"/>
      <c r="G2" s="128"/>
      <c r="H2" s="128"/>
      <c r="I2" s="128"/>
      <c r="J2" s="128"/>
      <c r="K2" s="129"/>
      <c r="L2" s="129"/>
      <c r="M2" s="129"/>
      <c r="N2" s="6"/>
      <c r="O2" s="6"/>
      <c r="P2" s="6"/>
    </row>
    <row r="3" spans="1:16" ht="15" customHeight="1">
      <c r="A3" s="127" t="s">
        <v>111</v>
      </c>
      <c r="B3" s="128"/>
      <c r="C3" s="128"/>
      <c r="D3" s="128"/>
      <c r="E3" s="128"/>
      <c r="F3" s="128"/>
      <c r="G3" s="128"/>
      <c r="H3" s="128"/>
      <c r="I3" s="128"/>
      <c r="J3" s="128"/>
      <c r="K3" s="130"/>
      <c r="L3" s="130"/>
      <c r="M3" s="130"/>
      <c r="N3" s="6"/>
      <c r="O3" s="6"/>
      <c r="P3" s="6"/>
    </row>
    <row r="4" spans="1:16" ht="15" customHeight="1">
      <c r="A4" s="127" t="s">
        <v>24</v>
      </c>
      <c r="B4" s="128"/>
      <c r="C4" s="128"/>
      <c r="D4" s="128"/>
      <c r="E4" s="128"/>
      <c r="F4" s="128"/>
      <c r="G4" s="128"/>
      <c r="H4" s="128"/>
      <c r="I4" s="128"/>
      <c r="J4" s="128"/>
      <c r="K4" s="130"/>
      <c r="L4" s="130"/>
      <c r="M4" s="130"/>
      <c r="N4" s="6"/>
      <c r="O4" s="6"/>
      <c r="P4" s="6"/>
    </row>
    <row r="5" spans="1:16" ht="15" customHeight="1">
      <c r="A5" s="127" t="s">
        <v>23</v>
      </c>
      <c r="B5" s="128"/>
      <c r="C5" s="128"/>
      <c r="D5" s="128"/>
      <c r="E5" s="128"/>
      <c r="F5" s="128"/>
      <c r="G5" s="128"/>
      <c r="H5" s="128"/>
      <c r="I5" s="128"/>
      <c r="J5" s="128"/>
      <c r="K5" s="130"/>
      <c r="L5" s="130"/>
      <c r="M5" s="130"/>
      <c r="N5" s="6"/>
      <c r="O5" s="6"/>
      <c r="P5" s="6"/>
    </row>
    <row r="6" spans="1:16" ht="15" customHeight="1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30"/>
      <c r="L6" s="130"/>
      <c r="M6" s="130"/>
      <c r="N6" s="6"/>
      <c r="O6" s="6"/>
      <c r="P6" s="6"/>
    </row>
    <row r="7" spans="1:16" ht="28.5" customHeight="1">
      <c r="A7" s="131" t="s">
        <v>0</v>
      </c>
      <c r="B7" s="132" t="s">
        <v>17</v>
      </c>
      <c r="C7" s="132" t="s">
        <v>1</v>
      </c>
      <c r="D7" s="132" t="s">
        <v>2</v>
      </c>
      <c r="E7" s="132" t="s">
        <v>3</v>
      </c>
      <c r="F7" s="132" t="s">
        <v>4</v>
      </c>
      <c r="G7" s="132" t="s">
        <v>5</v>
      </c>
      <c r="H7" s="133"/>
      <c r="I7" s="132" t="s">
        <v>15</v>
      </c>
      <c r="J7" s="132" t="s">
        <v>16</v>
      </c>
      <c r="K7" s="134" t="s">
        <v>20</v>
      </c>
      <c r="L7" s="132" t="s">
        <v>6</v>
      </c>
      <c r="M7" s="132" t="s">
        <v>19</v>
      </c>
      <c r="N7" s="8"/>
      <c r="O7" s="8"/>
      <c r="P7" s="8"/>
    </row>
    <row r="8" spans="1:16" ht="15" customHeight="1">
      <c r="A8" s="24" t="s">
        <v>7</v>
      </c>
      <c r="B8" s="24">
        <v>8</v>
      </c>
      <c r="C8" s="2" t="s">
        <v>85</v>
      </c>
      <c r="D8" s="2" t="s">
        <v>187</v>
      </c>
      <c r="E8" s="2" t="s">
        <v>9</v>
      </c>
      <c r="F8" s="3">
        <v>22984</v>
      </c>
      <c r="G8" s="12">
        <v>4.1886574074074069E-2</v>
      </c>
      <c r="H8" s="19">
        <v>43239</v>
      </c>
      <c r="I8" s="97">
        <f>INT((H8-F8)/365.25)</f>
        <v>55</v>
      </c>
      <c r="J8" s="98">
        <v>8</v>
      </c>
      <c r="K8" s="99">
        <v>9.1435185185185178E-3</v>
      </c>
      <c r="L8" s="100">
        <v>1</v>
      </c>
      <c r="M8" s="99">
        <f t="shared" ref="M8:M29" si="0">G8-(K8-TIME(HOUR("00:00:00"),MINUTE(0),SECOND(0)))</f>
        <v>3.2743055555555553E-2</v>
      </c>
      <c r="N8" s="34" t="s">
        <v>31</v>
      </c>
      <c r="O8" s="34" t="s">
        <v>62</v>
      </c>
      <c r="P8" s="6" t="str">
        <f>CONCATENATE(N8," ",O8)</f>
        <v>Ковшов Сергей</v>
      </c>
    </row>
    <row r="9" spans="1:16" ht="15" customHeight="1">
      <c r="A9" s="1" t="s">
        <v>7</v>
      </c>
      <c r="B9" s="24">
        <v>7</v>
      </c>
      <c r="C9" s="2" t="s">
        <v>167</v>
      </c>
      <c r="D9" s="2" t="s">
        <v>187</v>
      </c>
      <c r="E9" s="2" t="s">
        <v>9</v>
      </c>
      <c r="F9" s="3">
        <v>21084</v>
      </c>
      <c r="G9" s="12">
        <v>4.3124999999999997E-2</v>
      </c>
      <c r="H9" s="19">
        <v>43239</v>
      </c>
      <c r="I9" s="97">
        <f>INT((H9-F9)/365.25)</f>
        <v>60</v>
      </c>
      <c r="J9" s="98">
        <v>6</v>
      </c>
      <c r="K9" s="99">
        <v>6.7245370370370367E-3</v>
      </c>
      <c r="L9" s="100">
        <v>2</v>
      </c>
      <c r="M9" s="99">
        <f t="shared" si="0"/>
        <v>3.6400462962962961E-2</v>
      </c>
      <c r="N9" s="34" t="s">
        <v>126</v>
      </c>
      <c r="O9" s="34" t="s">
        <v>127</v>
      </c>
      <c r="P9" s="6" t="str">
        <f>CONCATENATE(N9," ",O9)</f>
        <v>Перевощиков Василий</v>
      </c>
    </row>
    <row r="10" spans="1:16" ht="15" customHeight="1">
      <c r="A10" s="1" t="s">
        <v>7</v>
      </c>
      <c r="B10" s="23">
        <v>5</v>
      </c>
      <c r="C10" s="2" t="s">
        <v>181</v>
      </c>
      <c r="D10" s="2" t="s">
        <v>196</v>
      </c>
      <c r="E10" s="2" t="s">
        <v>194</v>
      </c>
      <c r="F10" s="3">
        <v>19457</v>
      </c>
      <c r="G10" s="12">
        <v>4.3460648148148151E-2</v>
      </c>
      <c r="H10" s="19">
        <v>43239</v>
      </c>
      <c r="I10" s="97">
        <f>INT((H10-F10)/365.25)</f>
        <v>65</v>
      </c>
      <c r="J10" s="98">
        <v>4</v>
      </c>
      <c r="K10" s="99">
        <v>4.0162037037037033E-3</v>
      </c>
      <c r="L10" s="100">
        <v>3</v>
      </c>
      <c r="M10" s="99">
        <f t="shared" si="0"/>
        <v>3.9444444444444449E-2</v>
      </c>
      <c r="N10" s="34" t="s">
        <v>149</v>
      </c>
      <c r="O10" s="34" t="s">
        <v>142</v>
      </c>
      <c r="P10" s="6" t="str">
        <f>CONCATENATE(N10," ",O10)</f>
        <v>Загурский Николай</v>
      </c>
    </row>
    <row r="11" spans="1:16" ht="15" customHeight="1">
      <c r="A11" s="1" t="s">
        <v>10</v>
      </c>
      <c r="B11" s="24">
        <v>10</v>
      </c>
      <c r="C11" s="2" t="s">
        <v>162</v>
      </c>
      <c r="D11" s="2" t="s">
        <v>187</v>
      </c>
      <c r="E11" s="2" t="s">
        <v>9</v>
      </c>
      <c r="F11" s="3">
        <v>25440</v>
      </c>
      <c r="G11" s="12">
        <v>4.6307870370370374E-2</v>
      </c>
      <c r="H11" s="19">
        <v>43239</v>
      </c>
      <c r="I11" s="97">
        <f t="shared" ref="I11:I30" si="1">INT((H11-F11)/365.25)</f>
        <v>48</v>
      </c>
      <c r="J11" s="98">
        <v>7</v>
      </c>
      <c r="K11" s="99">
        <v>7.4305555555555548E-3</v>
      </c>
      <c r="L11" s="100">
        <v>1</v>
      </c>
      <c r="M11" s="99">
        <f t="shared" si="0"/>
        <v>3.8877314814814823E-2</v>
      </c>
      <c r="N11" s="34" t="s">
        <v>117</v>
      </c>
      <c r="O11" s="34" t="s">
        <v>118</v>
      </c>
      <c r="P11" s="6" t="str">
        <f t="shared" ref="P11:P30" si="2">CONCATENATE(N11," ",O11)</f>
        <v>Шевелева Зиля</v>
      </c>
    </row>
    <row r="12" spans="1:16" ht="15" customHeight="1">
      <c r="A12" s="1" t="s">
        <v>10</v>
      </c>
      <c r="B12" s="23">
        <v>9</v>
      </c>
      <c r="C12" s="2" t="s">
        <v>175</v>
      </c>
      <c r="D12" s="2" t="s">
        <v>8</v>
      </c>
      <c r="E12" s="2" t="s">
        <v>9</v>
      </c>
      <c r="F12" s="3">
        <v>26559</v>
      </c>
      <c r="G12" s="12">
        <v>4.6851851851851846E-2</v>
      </c>
      <c r="H12" s="19">
        <v>43239</v>
      </c>
      <c r="I12" s="97">
        <f t="shared" si="1"/>
        <v>45</v>
      </c>
      <c r="J12" s="98">
        <v>7</v>
      </c>
      <c r="K12" s="99">
        <v>7.4305555555555548E-3</v>
      </c>
      <c r="L12" s="100">
        <v>2</v>
      </c>
      <c r="M12" s="99">
        <f t="shared" si="0"/>
        <v>3.9421296296296288E-2</v>
      </c>
      <c r="N12" s="34" t="s">
        <v>140</v>
      </c>
      <c r="O12" s="34" t="s">
        <v>122</v>
      </c>
      <c r="P12" s="6" t="str">
        <f t="shared" si="2"/>
        <v>Гостенко Татьяна</v>
      </c>
    </row>
    <row r="13" spans="1:16" ht="15" customHeight="1">
      <c r="A13" s="1" t="s">
        <v>7</v>
      </c>
      <c r="B13" s="24">
        <v>25</v>
      </c>
      <c r="C13" s="2" t="s">
        <v>160</v>
      </c>
      <c r="D13" s="2" t="s">
        <v>8</v>
      </c>
      <c r="E13" s="2" t="s">
        <v>9</v>
      </c>
      <c r="F13" s="3">
        <v>32404</v>
      </c>
      <c r="G13" s="12">
        <v>4.777777777777778E-2</v>
      </c>
      <c r="H13" s="19">
        <v>43239</v>
      </c>
      <c r="I13" s="97">
        <f t="shared" si="1"/>
        <v>29</v>
      </c>
      <c r="J13" s="98">
        <v>16</v>
      </c>
      <c r="K13" s="99">
        <v>1.5891203703703703E-2</v>
      </c>
      <c r="L13" s="69">
        <v>4</v>
      </c>
      <c r="M13" s="99">
        <f t="shared" si="0"/>
        <v>3.1886574074074081E-2</v>
      </c>
      <c r="N13" s="34" t="s">
        <v>114</v>
      </c>
      <c r="O13" s="34" t="s">
        <v>68</v>
      </c>
      <c r="P13" s="6" t="str">
        <f t="shared" si="2"/>
        <v>Ошкин Виктор</v>
      </c>
    </row>
    <row r="14" spans="1:16" s="6" customFormat="1" ht="15.75">
      <c r="A14" s="15" t="s">
        <v>7</v>
      </c>
      <c r="B14" s="23">
        <v>22</v>
      </c>
      <c r="C14" s="2" t="s">
        <v>184</v>
      </c>
      <c r="D14" s="17" t="s">
        <v>8</v>
      </c>
      <c r="E14" s="2" t="s">
        <v>194</v>
      </c>
      <c r="F14" s="3">
        <v>25328</v>
      </c>
      <c r="G14" s="12">
        <v>4.8287037037037038E-2</v>
      </c>
      <c r="H14" s="19">
        <v>43239</v>
      </c>
      <c r="I14" s="97">
        <f t="shared" si="1"/>
        <v>49</v>
      </c>
      <c r="J14" s="98">
        <v>12</v>
      </c>
      <c r="K14" s="99">
        <v>1.2627314814814815E-2</v>
      </c>
      <c r="L14" s="69">
        <v>5</v>
      </c>
      <c r="M14" s="99">
        <f t="shared" si="0"/>
        <v>3.5659722222222225E-2</v>
      </c>
      <c r="N14" s="34" t="s">
        <v>152</v>
      </c>
      <c r="O14" s="34" t="s">
        <v>153</v>
      </c>
      <c r="P14" s="6" t="str">
        <f t="shared" si="2"/>
        <v>Волков Андрей</v>
      </c>
    </row>
    <row r="15" spans="1:16" ht="15" customHeight="1">
      <c r="A15" s="1" t="s">
        <v>7</v>
      </c>
      <c r="B15" s="24">
        <v>21</v>
      </c>
      <c r="C15" s="2" t="s">
        <v>173</v>
      </c>
      <c r="D15" s="2" t="s">
        <v>187</v>
      </c>
      <c r="E15" s="2" t="s">
        <v>9</v>
      </c>
      <c r="F15" s="3">
        <v>25274</v>
      </c>
      <c r="G15" s="13">
        <v>4.8379629629629627E-2</v>
      </c>
      <c r="H15" s="19">
        <v>43239</v>
      </c>
      <c r="I15" s="97">
        <f t="shared" si="1"/>
        <v>49</v>
      </c>
      <c r="J15" s="101">
        <v>12</v>
      </c>
      <c r="K15" s="99">
        <v>1.2627314814814815E-2</v>
      </c>
      <c r="L15" s="69">
        <v>6</v>
      </c>
      <c r="M15" s="99">
        <f t="shared" si="0"/>
        <v>3.5752314814814813E-2</v>
      </c>
      <c r="N15" s="34" t="s">
        <v>136</v>
      </c>
      <c r="O15" s="34" t="s">
        <v>137</v>
      </c>
      <c r="P15" s="6" t="str">
        <f t="shared" si="2"/>
        <v>Шевелев Олег</v>
      </c>
    </row>
    <row r="16" spans="1:16" ht="15" customHeight="1">
      <c r="A16" s="1" t="s">
        <v>7</v>
      </c>
      <c r="B16" s="23">
        <v>19</v>
      </c>
      <c r="C16" s="2" t="s">
        <v>178</v>
      </c>
      <c r="D16" s="2" t="s">
        <v>141</v>
      </c>
      <c r="E16" s="2" t="s">
        <v>13</v>
      </c>
      <c r="F16" s="3">
        <v>26041</v>
      </c>
      <c r="G16" s="12">
        <v>4.8564814814814818E-2</v>
      </c>
      <c r="H16" s="19">
        <v>43239</v>
      </c>
      <c r="I16" s="97">
        <f t="shared" si="1"/>
        <v>47</v>
      </c>
      <c r="J16" s="98">
        <v>12</v>
      </c>
      <c r="K16" s="99">
        <v>1.2627314814814815E-2</v>
      </c>
      <c r="L16" s="69">
        <v>7</v>
      </c>
      <c r="M16" s="99">
        <f t="shared" si="0"/>
        <v>3.5937500000000004E-2</v>
      </c>
      <c r="N16" s="34" t="s">
        <v>145</v>
      </c>
      <c r="O16" s="34" t="s">
        <v>78</v>
      </c>
      <c r="P16" s="6" t="str">
        <f t="shared" si="2"/>
        <v>Гуськов Владислав</v>
      </c>
    </row>
    <row r="17" spans="1:16" ht="15" customHeight="1">
      <c r="A17" s="1" t="s">
        <v>7</v>
      </c>
      <c r="B17" s="24">
        <v>26</v>
      </c>
      <c r="C17" s="2" t="s">
        <v>170</v>
      </c>
      <c r="D17" s="2" t="s">
        <v>187</v>
      </c>
      <c r="E17" s="2" t="s">
        <v>9</v>
      </c>
      <c r="F17" s="3">
        <v>31196</v>
      </c>
      <c r="G17" s="12">
        <v>5.0428240740740739E-2</v>
      </c>
      <c r="H17" s="19">
        <v>43239</v>
      </c>
      <c r="I17" s="97">
        <f t="shared" si="1"/>
        <v>32</v>
      </c>
      <c r="J17" s="98">
        <v>16</v>
      </c>
      <c r="K17" s="99">
        <v>1.5891203703703703E-2</v>
      </c>
      <c r="L17" s="69">
        <v>8</v>
      </c>
      <c r="M17" s="99">
        <f t="shared" si="0"/>
        <v>3.4537037037037033E-2</v>
      </c>
      <c r="N17" s="34" t="s">
        <v>132</v>
      </c>
      <c r="O17" s="34" t="s">
        <v>62</v>
      </c>
      <c r="P17" s="6" t="str">
        <f t="shared" si="2"/>
        <v>Каськаев Сергей</v>
      </c>
    </row>
    <row r="18" spans="1:16" ht="15" customHeight="1">
      <c r="A18" s="1" t="s">
        <v>7</v>
      </c>
      <c r="B18" s="24">
        <v>20</v>
      </c>
      <c r="C18" s="2" t="s">
        <v>159</v>
      </c>
      <c r="D18" s="2" t="s">
        <v>187</v>
      </c>
      <c r="E18" s="2" t="s">
        <v>9</v>
      </c>
      <c r="F18" s="3">
        <v>25394</v>
      </c>
      <c r="G18" s="12">
        <v>5.0462962962962959E-2</v>
      </c>
      <c r="H18" s="19">
        <v>43239</v>
      </c>
      <c r="I18" s="97">
        <f t="shared" si="1"/>
        <v>48</v>
      </c>
      <c r="J18" s="98">
        <v>12</v>
      </c>
      <c r="K18" s="99">
        <v>1.2627314814814815E-2</v>
      </c>
      <c r="L18" s="69">
        <v>9</v>
      </c>
      <c r="M18" s="99">
        <f t="shared" si="0"/>
        <v>3.7835648148148146E-2</v>
      </c>
      <c r="N18" s="34" t="s">
        <v>157</v>
      </c>
      <c r="O18" s="34" t="s">
        <v>62</v>
      </c>
      <c r="P18" s="6" t="str">
        <f t="shared" si="2"/>
        <v>Еремин Сергей</v>
      </c>
    </row>
    <row r="19" spans="1:16" ht="15" customHeight="1">
      <c r="A19" s="1" t="s">
        <v>7</v>
      </c>
      <c r="B19" s="23">
        <v>29</v>
      </c>
      <c r="C19" s="2" t="s">
        <v>186</v>
      </c>
      <c r="D19" s="2" t="s">
        <v>8</v>
      </c>
      <c r="E19" s="2" t="s">
        <v>9</v>
      </c>
      <c r="F19" s="3">
        <v>31031</v>
      </c>
      <c r="G19" s="12">
        <v>5.1562500000000004E-2</v>
      </c>
      <c r="H19" s="19">
        <v>43239</v>
      </c>
      <c r="I19" s="97">
        <f t="shared" si="1"/>
        <v>33</v>
      </c>
      <c r="J19" s="98">
        <v>16</v>
      </c>
      <c r="K19" s="99">
        <v>1.5891203703703703E-2</v>
      </c>
      <c r="L19" s="69">
        <v>10</v>
      </c>
      <c r="M19" s="99">
        <f t="shared" si="0"/>
        <v>3.5671296296296298E-2</v>
      </c>
      <c r="N19" s="34" t="s">
        <v>155</v>
      </c>
      <c r="O19" s="34" t="s">
        <v>156</v>
      </c>
      <c r="P19" s="6" t="str">
        <f t="shared" si="2"/>
        <v>Бикчантаев Ильсур</v>
      </c>
    </row>
    <row r="20" spans="1:16" ht="15" customHeight="1">
      <c r="A20" s="1" t="s">
        <v>10</v>
      </c>
      <c r="B20" s="24">
        <v>17</v>
      </c>
      <c r="C20" s="2" t="s">
        <v>158</v>
      </c>
      <c r="D20" s="2" t="s">
        <v>187</v>
      </c>
      <c r="E20" s="2" t="s">
        <v>9</v>
      </c>
      <c r="F20" s="3">
        <v>31624</v>
      </c>
      <c r="G20" s="12">
        <v>5.212962962962963E-2</v>
      </c>
      <c r="H20" s="19">
        <v>43239</v>
      </c>
      <c r="I20" s="97">
        <f t="shared" si="1"/>
        <v>31</v>
      </c>
      <c r="J20" s="98">
        <v>11</v>
      </c>
      <c r="K20" s="99">
        <v>1.1469907407407408E-2</v>
      </c>
      <c r="L20" s="100">
        <v>3</v>
      </c>
      <c r="M20" s="99">
        <f t="shared" si="0"/>
        <v>4.0659722222222222E-2</v>
      </c>
      <c r="N20" s="34" t="s">
        <v>112</v>
      </c>
      <c r="O20" s="34" t="s">
        <v>113</v>
      </c>
      <c r="P20" s="6" t="str">
        <f t="shared" si="2"/>
        <v>Литвинова Кристина</v>
      </c>
    </row>
    <row r="21" spans="1:16" ht="15" customHeight="1">
      <c r="A21" s="1" t="s">
        <v>7</v>
      </c>
      <c r="B21" s="24">
        <v>27</v>
      </c>
      <c r="C21" s="2" t="s">
        <v>174</v>
      </c>
      <c r="D21" s="2" t="s">
        <v>8</v>
      </c>
      <c r="E21" s="2" t="s">
        <v>9</v>
      </c>
      <c r="F21" s="3">
        <v>31112</v>
      </c>
      <c r="G21" s="12">
        <v>5.2523148148148145E-2</v>
      </c>
      <c r="H21" s="19">
        <v>43239</v>
      </c>
      <c r="I21" s="97">
        <f t="shared" si="1"/>
        <v>33</v>
      </c>
      <c r="J21" s="98">
        <v>16</v>
      </c>
      <c r="K21" s="99">
        <v>1.5891203703703703E-2</v>
      </c>
      <c r="L21" s="69">
        <v>11</v>
      </c>
      <c r="M21" s="99">
        <f t="shared" si="0"/>
        <v>3.6631944444444439E-2</v>
      </c>
      <c r="N21" s="34" t="s">
        <v>138</v>
      </c>
      <c r="O21" s="34" t="s">
        <v>139</v>
      </c>
      <c r="P21" s="6" t="str">
        <f t="shared" si="2"/>
        <v>Гарныш Станислав</v>
      </c>
    </row>
    <row r="22" spans="1:16" ht="15" customHeight="1">
      <c r="A22" s="1" t="s">
        <v>10</v>
      </c>
      <c r="B22" s="23">
        <v>12</v>
      </c>
      <c r="C22" s="2" t="s">
        <v>179</v>
      </c>
      <c r="D22" s="2" t="s">
        <v>8</v>
      </c>
      <c r="E22" s="2" t="s">
        <v>9</v>
      </c>
      <c r="F22" s="3">
        <v>37160</v>
      </c>
      <c r="G22" s="12">
        <v>5.2974537037037035E-2</v>
      </c>
      <c r="H22" s="19">
        <v>43239</v>
      </c>
      <c r="I22" s="97">
        <f t="shared" si="1"/>
        <v>16</v>
      </c>
      <c r="J22" s="98">
        <v>10</v>
      </c>
      <c r="K22" s="99">
        <v>1.105324074074074E-2</v>
      </c>
      <c r="L22" s="69">
        <v>4</v>
      </c>
      <c r="M22" s="99">
        <f t="shared" si="0"/>
        <v>4.1921296296296297E-2</v>
      </c>
      <c r="N22" s="34" t="s">
        <v>140</v>
      </c>
      <c r="O22" s="34" t="s">
        <v>146</v>
      </c>
      <c r="P22" s="6" t="str">
        <f t="shared" si="2"/>
        <v>Гостенко Екатерина</v>
      </c>
    </row>
    <row r="23" spans="1:16" ht="15" customHeight="1">
      <c r="A23" s="67" t="s">
        <v>10</v>
      </c>
      <c r="B23" s="44">
        <v>15</v>
      </c>
      <c r="C23" s="45" t="s">
        <v>166</v>
      </c>
      <c r="D23" s="45" t="s">
        <v>8</v>
      </c>
      <c r="E23" s="45" t="s">
        <v>9</v>
      </c>
      <c r="F23" s="46">
        <v>33393</v>
      </c>
      <c r="G23" s="47">
        <v>5.3576388888888889E-2</v>
      </c>
      <c r="H23" s="39">
        <v>43239</v>
      </c>
      <c r="I23" s="102">
        <f t="shared" si="1"/>
        <v>26</v>
      </c>
      <c r="J23" s="103">
        <v>11</v>
      </c>
      <c r="K23" s="104">
        <v>1.1469907407407408E-2</v>
      </c>
      <c r="L23" s="105">
        <v>5</v>
      </c>
      <c r="M23" s="104">
        <f t="shared" si="0"/>
        <v>4.2106481481481481E-2</v>
      </c>
      <c r="N23" s="42" t="s">
        <v>125</v>
      </c>
      <c r="O23" s="42" t="s">
        <v>67</v>
      </c>
      <c r="P23" s="43" t="str">
        <f t="shared" si="2"/>
        <v>Скрипачева Марина</v>
      </c>
    </row>
    <row r="24" spans="1:16" ht="15" customHeight="1">
      <c r="A24" s="1" t="s">
        <v>7</v>
      </c>
      <c r="B24" s="24">
        <v>28</v>
      </c>
      <c r="C24" s="2" t="s">
        <v>177</v>
      </c>
      <c r="D24" s="2" t="s">
        <v>8</v>
      </c>
      <c r="E24" s="2" t="s">
        <v>9</v>
      </c>
      <c r="F24" s="3">
        <v>31140</v>
      </c>
      <c r="G24" s="12">
        <v>5.5219907407407405E-2</v>
      </c>
      <c r="H24" s="19">
        <v>43239</v>
      </c>
      <c r="I24" s="97">
        <f t="shared" si="1"/>
        <v>33</v>
      </c>
      <c r="J24" s="98">
        <v>16</v>
      </c>
      <c r="K24" s="99">
        <v>1.5891203703703703E-2</v>
      </c>
      <c r="L24" s="69">
        <v>12</v>
      </c>
      <c r="M24" s="99">
        <f t="shared" si="0"/>
        <v>3.9328703703703699E-2</v>
      </c>
      <c r="N24" s="34" t="s">
        <v>143</v>
      </c>
      <c r="O24" s="34" t="s">
        <v>144</v>
      </c>
      <c r="P24" s="6" t="str">
        <f t="shared" si="2"/>
        <v>Тюмавин Геннадий</v>
      </c>
    </row>
    <row r="25" spans="1:16" ht="15" customHeight="1">
      <c r="A25" s="1" t="s">
        <v>10</v>
      </c>
      <c r="B25" s="23">
        <v>11</v>
      </c>
      <c r="C25" s="2" t="s">
        <v>165</v>
      </c>
      <c r="D25" s="2" t="s">
        <v>8</v>
      </c>
      <c r="E25" s="2" t="s">
        <v>9</v>
      </c>
      <c r="F25" s="3">
        <v>25206</v>
      </c>
      <c r="G25" s="13">
        <v>5.6006944444444449E-2</v>
      </c>
      <c r="H25" s="19">
        <v>43239</v>
      </c>
      <c r="I25" s="97">
        <f t="shared" si="1"/>
        <v>49</v>
      </c>
      <c r="J25" s="98">
        <v>7</v>
      </c>
      <c r="K25" s="99">
        <v>7.4305555555555548E-3</v>
      </c>
      <c r="L25" s="69">
        <v>6</v>
      </c>
      <c r="M25" s="99">
        <f t="shared" si="0"/>
        <v>4.8576388888888891E-2</v>
      </c>
      <c r="N25" s="34" t="s">
        <v>123</v>
      </c>
      <c r="O25" s="34" t="s">
        <v>124</v>
      </c>
      <c r="P25" s="6" t="str">
        <f t="shared" si="2"/>
        <v>Миникаева Гульшат</v>
      </c>
    </row>
    <row r="26" spans="1:16" ht="15" customHeight="1">
      <c r="A26" s="1" t="s">
        <v>10</v>
      </c>
      <c r="B26" s="24">
        <v>3</v>
      </c>
      <c r="C26" s="2" t="s">
        <v>182</v>
      </c>
      <c r="D26" s="2" t="s">
        <v>187</v>
      </c>
      <c r="E26" s="2" t="s">
        <v>9</v>
      </c>
      <c r="F26" s="3">
        <v>22125</v>
      </c>
      <c r="G26" s="12">
        <v>5.6574074074074075E-2</v>
      </c>
      <c r="H26" s="19">
        <v>43239</v>
      </c>
      <c r="I26" s="97">
        <f t="shared" si="1"/>
        <v>57</v>
      </c>
      <c r="J26" s="98">
        <v>3</v>
      </c>
      <c r="K26" s="99">
        <v>2.3148148148148151E-3</v>
      </c>
      <c r="L26" s="69">
        <v>7</v>
      </c>
      <c r="M26" s="72">
        <f t="shared" si="0"/>
        <v>5.4259259259259257E-2</v>
      </c>
      <c r="N26" s="34" t="s">
        <v>150</v>
      </c>
      <c r="O26" s="34" t="s">
        <v>76</v>
      </c>
      <c r="P26" s="6" t="str">
        <f t="shared" si="2"/>
        <v>Баклакова Светлана</v>
      </c>
    </row>
    <row r="27" spans="1:16" ht="15" customHeight="1">
      <c r="A27" s="1" t="s">
        <v>10</v>
      </c>
      <c r="B27" s="24">
        <v>6</v>
      </c>
      <c r="C27" s="2" t="s">
        <v>161</v>
      </c>
      <c r="D27" s="2" t="s">
        <v>187</v>
      </c>
      <c r="E27" s="2" t="s">
        <v>9</v>
      </c>
      <c r="F27" s="3">
        <v>23999</v>
      </c>
      <c r="G27" s="12">
        <v>5.935185185185185E-2</v>
      </c>
      <c r="H27" s="19">
        <v>43239</v>
      </c>
      <c r="I27" s="97">
        <f t="shared" si="1"/>
        <v>52</v>
      </c>
      <c r="J27" s="98">
        <v>5</v>
      </c>
      <c r="K27" s="106">
        <v>5.4050925925925924E-3</v>
      </c>
      <c r="L27" s="69">
        <v>8</v>
      </c>
      <c r="M27" s="99">
        <f t="shared" si="0"/>
        <v>5.3946759259259257E-2</v>
      </c>
      <c r="N27" s="34" t="s">
        <v>115</v>
      </c>
      <c r="O27" s="34" t="s">
        <v>116</v>
      </c>
      <c r="P27" s="6" t="str">
        <f t="shared" si="2"/>
        <v>Морозова Лариса</v>
      </c>
    </row>
    <row r="28" spans="1:16" ht="15" customHeight="1">
      <c r="A28" s="1" t="s">
        <v>10</v>
      </c>
      <c r="B28" s="23">
        <v>1</v>
      </c>
      <c r="C28" s="2" t="s">
        <v>168</v>
      </c>
      <c r="D28" s="2" t="s">
        <v>187</v>
      </c>
      <c r="E28" s="2" t="s">
        <v>9</v>
      </c>
      <c r="F28" s="3">
        <v>20733</v>
      </c>
      <c r="G28" s="25">
        <v>6.9108796296296293E-2</v>
      </c>
      <c r="H28" s="19">
        <v>43239</v>
      </c>
      <c r="I28" s="107">
        <f t="shared" si="1"/>
        <v>61</v>
      </c>
      <c r="J28" s="101">
        <v>1</v>
      </c>
      <c r="K28" s="99">
        <v>0</v>
      </c>
      <c r="L28" s="108">
        <v>9</v>
      </c>
      <c r="M28" s="99">
        <f t="shared" si="0"/>
        <v>6.9108796296296293E-2</v>
      </c>
      <c r="N28" s="34" t="s">
        <v>128</v>
      </c>
      <c r="O28" s="34" t="s">
        <v>129</v>
      </c>
      <c r="P28" s="6" t="str">
        <f t="shared" si="2"/>
        <v>Перевощикова Вероника</v>
      </c>
    </row>
    <row r="29" spans="1:16" ht="15" customHeight="1">
      <c r="A29" s="1" t="s">
        <v>10</v>
      </c>
      <c r="B29" s="24">
        <v>14</v>
      </c>
      <c r="C29" s="2" t="s">
        <v>183</v>
      </c>
      <c r="D29" s="2" t="s">
        <v>8</v>
      </c>
      <c r="E29" s="2" t="s">
        <v>9</v>
      </c>
      <c r="F29" s="3">
        <v>35290</v>
      </c>
      <c r="G29" s="12">
        <v>6.9224537037037029E-2</v>
      </c>
      <c r="H29" s="19">
        <v>43239</v>
      </c>
      <c r="I29" s="97">
        <f t="shared" si="1"/>
        <v>21</v>
      </c>
      <c r="J29" s="98">
        <v>11</v>
      </c>
      <c r="K29" s="99">
        <v>1.1469907407407408E-2</v>
      </c>
      <c r="L29" s="69">
        <v>10</v>
      </c>
      <c r="M29" s="99">
        <f t="shared" si="0"/>
        <v>5.7754629629629621E-2</v>
      </c>
      <c r="N29" s="34" t="s">
        <v>151</v>
      </c>
      <c r="O29" s="34" t="s">
        <v>113</v>
      </c>
      <c r="P29" s="6" t="str">
        <f t="shared" si="2"/>
        <v>Малюгина Кристина</v>
      </c>
    </row>
    <row r="30" spans="1:16" ht="15" customHeight="1">
      <c r="A30" s="36" t="s">
        <v>10</v>
      </c>
      <c r="B30" s="37">
        <v>2</v>
      </c>
      <c r="C30" s="69" t="s">
        <v>164</v>
      </c>
      <c r="D30" s="69" t="s">
        <v>187</v>
      </c>
      <c r="E30" s="69" t="s">
        <v>9</v>
      </c>
      <c r="F30" s="85">
        <v>14878</v>
      </c>
      <c r="G30" s="79">
        <v>0</v>
      </c>
      <c r="H30" s="81">
        <v>43239</v>
      </c>
      <c r="I30" s="97">
        <f t="shared" si="1"/>
        <v>77</v>
      </c>
      <c r="J30" s="109">
        <v>1</v>
      </c>
      <c r="K30" s="99">
        <v>0</v>
      </c>
      <c r="L30" s="69"/>
      <c r="M30" s="72" t="s">
        <v>198</v>
      </c>
      <c r="N30" s="86" t="s">
        <v>121</v>
      </c>
      <c r="O30" s="86" t="s">
        <v>122</v>
      </c>
      <c r="P30" s="8" t="str">
        <f t="shared" si="2"/>
        <v>Мартина Татьяна</v>
      </c>
    </row>
    <row r="31" spans="1:16" ht="15" customHeight="1">
      <c r="A31" s="15" t="s">
        <v>7</v>
      </c>
      <c r="B31" s="23">
        <v>31</v>
      </c>
      <c r="C31" s="73" t="s">
        <v>203</v>
      </c>
      <c r="D31" s="75" t="s">
        <v>187</v>
      </c>
      <c r="E31" s="73" t="s">
        <v>9</v>
      </c>
      <c r="F31" s="89">
        <v>18402</v>
      </c>
      <c r="G31" s="79">
        <v>0</v>
      </c>
      <c r="H31" s="76"/>
      <c r="I31" s="110">
        <v>68</v>
      </c>
      <c r="J31" s="111">
        <v>1</v>
      </c>
      <c r="K31" s="112">
        <v>0</v>
      </c>
      <c r="L31" s="113" t="s">
        <v>197</v>
      </c>
      <c r="M31" s="114" t="s">
        <v>202</v>
      </c>
      <c r="P31" s="84"/>
    </row>
    <row r="32" spans="1:16" ht="15" customHeight="1">
      <c r="A32" s="64" t="s">
        <v>10</v>
      </c>
      <c r="B32" s="56">
        <v>4</v>
      </c>
      <c r="C32" s="57" t="s">
        <v>163</v>
      </c>
      <c r="D32" s="57" t="s">
        <v>187</v>
      </c>
      <c r="E32" s="57" t="s">
        <v>9</v>
      </c>
      <c r="F32" s="58">
        <v>21878</v>
      </c>
      <c r="G32" s="59"/>
      <c r="H32" s="51">
        <v>43239</v>
      </c>
      <c r="I32" s="115">
        <f t="shared" ref="I32:I38" si="3">INT((H32-F32)/365.25)</f>
        <v>58</v>
      </c>
      <c r="J32" s="116">
        <v>3</v>
      </c>
      <c r="K32" s="117">
        <v>2.3148148148148151E-3</v>
      </c>
      <c r="L32" s="118"/>
      <c r="M32" s="119" t="s">
        <v>200</v>
      </c>
      <c r="N32" s="54" t="s">
        <v>119</v>
      </c>
      <c r="O32" s="54" t="s">
        <v>120</v>
      </c>
      <c r="P32" s="55" t="str">
        <f t="shared" ref="P32:P38" si="4">CONCATENATE(N32," ",O32)</f>
        <v>Ахметшина Ольга</v>
      </c>
    </row>
    <row r="33" spans="1:16" ht="15" customHeight="1">
      <c r="A33" s="64" t="s">
        <v>10</v>
      </c>
      <c r="B33" s="49">
        <v>13</v>
      </c>
      <c r="C33" s="57" t="s">
        <v>171</v>
      </c>
      <c r="D33" s="57" t="s">
        <v>8</v>
      </c>
      <c r="E33" s="57" t="s">
        <v>9</v>
      </c>
      <c r="F33" s="58">
        <v>35655</v>
      </c>
      <c r="G33" s="59"/>
      <c r="H33" s="51">
        <v>43239</v>
      </c>
      <c r="I33" s="115">
        <f t="shared" si="3"/>
        <v>20</v>
      </c>
      <c r="J33" s="116">
        <v>11</v>
      </c>
      <c r="K33" s="117">
        <v>1.1469907407407408E-2</v>
      </c>
      <c r="L33" s="118"/>
      <c r="M33" s="119" t="s">
        <v>200</v>
      </c>
      <c r="N33" s="54" t="s">
        <v>133</v>
      </c>
      <c r="O33" s="54" t="s">
        <v>134</v>
      </c>
      <c r="P33" s="55" t="str">
        <f t="shared" si="4"/>
        <v>Зайцева Дарья</v>
      </c>
    </row>
    <row r="34" spans="1:16" ht="15" customHeight="1">
      <c r="A34" s="64" t="s">
        <v>10</v>
      </c>
      <c r="B34" s="56">
        <v>16</v>
      </c>
      <c r="C34" s="57" t="s">
        <v>180</v>
      </c>
      <c r="D34" s="57" t="s">
        <v>195</v>
      </c>
      <c r="E34" s="57" t="s">
        <v>194</v>
      </c>
      <c r="F34" s="58">
        <v>32008</v>
      </c>
      <c r="G34" s="59"/>
      <c r="H34" s="51">
        <v>43239</v>
      </c>
      <c r="I34" s="115">
        <f t="shared" si="3"/>
        <v>30</v>
      </c>
      <c r="J34" s="116">
        <v>11</v>
      </c>
      <c r="K34" s="117">
        <v>1.1469907407407408E-2</v>
      </c>
      <c r="L34" s="118"/>
      <c r="M34" s="120" t="s">
        <v>200</v>
      </c>
      <c r="N34" s="54" t="s">
        <v>147</v>
      </c>
      <c r="O34" s="54" t="s">
        <v>148</v>
      </c>
      <c r="P34" s="55" t="str">
        <f t="shared" si="4"/>
        <v>Мингалева Ирина</v>
      </c>
    </row>
    <row r="35" spans="1:16" ht="15" customHeight="1">
      <c r="A35" s="64" t="s">
        <v>10</v>
      </c>
      <c r="B35" s="56">
        <v>18</v>
      </c>
      <c r="C35" s="57" t="s">
        <v>169</v>
      </c>
      <c r="D35" s="57" t="s">
        <v>187</v>
      </c>
      <c r="E35" s="57" t="s">
        <v>9</v>
      </c>
      <c r="F35" s="58">
        <v>30738</v>
      </c>
      <c r="G35" s="59"/>
      <c r="H35" s="51">
        <v>43239</v>
      </c>
      <c r="I35" s="115">
        <f t="shared" si="3"/>
        <v>34</v>
      </c>
      <c r="J35" s="116">
        <v>11</v>
      </c>
      <c r="K35" s="117">
        <v>1.1469907407407408E-2</v>
      </c>
      <c r="L35" s="118"/>
      <c r="M35" s="120" t="s">
        <v>200</v>
      </c>
      <c r="N35" s="54" t="s">
        <v>130</v>
      </c>
      <c r="O35" s="54" t="s">
        <v>131</v>
      </c>
      <c r="P35" s="55" t="str">
        <f t="shared" si="4"/>
        <v>Коваленко Юлия</v>
      </c>
    </row>
    <row r="36" spans="1:16" ht="15" customHeight="1">
      <c r="A36" s="64" t="s">
        <v>7</v>
      </c>
      <c r="B36" s="49">
        <v>32</v>
      </c>
      <c r="C36" s="57" t="s">
        <v>185</v>
      </c>
      <c r="D36" s="57" t="s">
        <v>187</v>
      </c>
      <c r="E36" s="57" t="s">
        <v>9</v>
      </c>
      <c r="F36" s="58">
        <v>19955</v>
      </c>
      <c r="G36" s="59"/>
      <c r="H36" s="51">
        <v>43239</v>
      </c>
      <c r="I36" s="115">
        <f t="shared" si="3"/>
        <v>63</v>
      </c>
      <c r="J36" s="116">
        <v>6</v>
      </c>
      <c r="K36" s="117">
        <v>6.7245370370370367E-3</v>
      </c>
      <c r="L36" s="118"/>
      <c r="M36" s="120" t="s">
        <v>201</v>
      </c>
      <c r="N36" s="54" t="s">
        <v>154</v>
      </c>
      <c r="O36" s="54" t="s">
        <v>62</v>
      </c>
      <c r="P36" s="55" t="str">
        <f t="shared" si="4"/>
        <v>Боровых Сергей</v>
      </c>
    </row>
    <row r="37" spans="1:16" ht="15" customHeight="1">
      <c r="A37" s="64" t="s">
        <v>7</v>
      </c>
      <c r="B37" s="56">
        <v>23</v>
      </c>
      <c r="C37" s="74" t="s">
        <v>172</v>
      </c>
      <c r="D37" s="74" t="s">
        <v>8</v>
      </c>
      <c r="E37" s="74" t="s">
        <v>193</v>
      </c>
      <c r="F37" s="77">
        <v>29137</v>
      </c>
      <c r="G37" s="80"/>
      <c r="H37" s="51">
        <v>43239</v>
      </c>
      <c r="I37" s="121">
        <f t="shared" si="3"/>
        <v>38</v>
      </c>
      <c r="J37" s="122">
        <v>14</v>
      </c>
      <c r="K37" s="123">
        <v>1.5324074074074073E-2</v>
      </c>
      <c r="L37" s="124"/>
      <c r="M37" s="125" t="s">
        <v>201</v>
      </c>
      <c r="N37" s="54" t="s">
        <v>126</v>
      </c>
      <c r="O37" s="54" t="s">
        <v>135</v>
      </c>
      <c r="P37" s="55" t="str">
        <f t="shared" si="4"/>
        <v>Перевощиков Роман</v>
      </c>
    </row>
    <row r="38" spans="1:16" ht="15" customHeight="1">
      <c r="A38" s="87" t="s">
        <v>7</v>
      </c>
      <c r="B38" s="88">
        <v>24</v>
      </c>
      <c r="C38" s="57" t="s">
        <v>176</v>
      </c>
      <c r="D38" s="57" t="s">
        <v>8</v>
      </c>
      <c r="E38" s="57" t="s">
        <v>9</v>
      </c>
      <c r="F38" s="77">
        <v>33747</v>
      </c>
      <c r="G38" s="59"/>
      <c r="H38" s="90">
        <v>43239</v>
      </c>
      <c r="I38" s="115">
        <f t="shared" si="3"/>
        <v>25</v>
      </c>
      <c r="J38" s="122">
        <v>16</v>
      </c>
      <c r="K38" s="123">
        <v>1.5891203703703703E-2</v>
      </c>
      <c r="L38" s="118"/>
      <c r="M38" s="125" t="s">
        <v>201</v>
      </c>
      <c r="N38" s="91" t="s">
        <v>141</v>
      </c>
      <c r="O38" s="91" t="s">
        <v>142</v>
      </c>
      <c r="P38" s="53" t="str">
        <f t="shared" si="4"/>
        <v>Лидер Николай</v>
      </c>
    </row>
  </sheetData>
  <sortState ref="A8:Q39">
    <sortCondition ref="G8"/>
  </sortState>
  <mergeCells count="2">
    <mergeCell ref="A1:M1"/>
    <mergeCell ref="K2:M2"/>
  </mergeCells>
  <pageMargins left="0.41" right="7.0000000000000007E-2" top="0.12" bottom="7158278.8200000003" header="0.06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22222</vt:lpstr>
      <vt:lpstr>11111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Рознин Сергей Васильевич</dc:creator>
  <cp:lastModifiedBy>user</cp:lastModifiedBy>
  <cp:lastPrinted>2018-05-19T14:16:38Z</cp:lastPrinted>
  <dcterms:created xsi:type="dcterms:W3CDTF">2017-05-19T03:09:43Z</dcterms:created>
  <dcterms:modified xsi:type="dcterms:W3CDTF">2018-05-22T15:58:04Z</dcterms:modified>
</cp:coreProperties>
</file>